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hanthavong\Downloads\"/>
    </mc:Choice>
  </mc:AlternateContent>
  <xr:revisionPtr revIDLastSave="0" documentId="13_ncr:1_{939611F1-3EE3-45E5-9711-CC1E3C35259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8U" sheetId="2" r:id="rId1"/>
    <sheet name="10U" sheetId="11" r:id="rId2"/>
    <sheet name="12U" sheetId="12" r:id="rId3"/>
    <sheet name="14U" sheetId="13" r:id="rId4"/>
    <sheet name="16U" sheetId="1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11" l="1"/>
  <c r="F29" i="11"/>
  <c r="B29" i="11"/>
  <c r="G18" i="11"/>
  <c r="F18" i="11"/>
  <c r="C18" i="11"/>
  <c r="G30" i="11"/>
  <c r="F30" i="11"/>
  <c r="C30" i="11"/>
  <c r="B18" i="11"/>
  <c r="G21" i="11"/>
  <c r="F21" i="11"/>
  <c r="B21" i="11"/>
  <c r="G53" i="11"/>
  <c r="F53" i="11"/>
  <c r="C53" i="11"/>
  <c r="G39" i="11"/>
  <c r="F39" i="11"/>
  <c r="C39" i="11"/>
  <c r="G52" i="11"/>
  <c r="F52" i="11"/>
  <c r="C52" i="11"/>
  <c r="B53" i="11"/>
  <c r="E39" i="11"/>
  <c r="B30" i="11"/>
  <c r="C21" i="11"/>
  <c r="C16" i="11"/>
  <c r="L53" i="11"/>
  <c r="B39" i="11"/>
  <c r="H29" i="11"/>
  <c r="I29" i="11"/>
  <c r="N29" i="11"/>
  <c r="M29" i="11"/>
  <c r="L29" i="11"/>
  <c r="E29" i="11"/>
  <c r="N18" i="11"/>
  <c r="J18" i="11"/>
  <c r="N52" i="11"/>
  <c r="M52" i="11"/>
  <c r="L52" i="11"/>
  <c r="O52" i="11" s="1"/>
  <c r="H52" i="11"/>
  <c r="E52" i="11"/>
  <c r="N30" i="11"/>
  <c r="M30" i="11"/>
  <c r="L30" i="11"/>
  <c r="K30" i="11"/>
  <c r="H30" i="11"/>
  <c r="E30" i="11"/>
  <c r="N53" i="11"/>
  <c r="J53" i="11"/>
  <c r="N39" i="11"/>
  <c r="K39" i="11"/>
  <c r="N21" i="11"/>
  <c r="I21" i="11"/>
  <c r="G9" i="2"/>
  <c r="F9" i="2"/>
  <c r="C9" i="2"/>
  <c r="G16" i="2"/>
  <c r="F16" i="2"/>
  <c r="B16" i="2"/>
  <c r="G6" i="2"/>
  <c r="F6" i="2"/>
  <c r="C6" i="2"/>
  <c r="B9" i="2"/>
  <c r="G10" i="2"/>
  <c r="F10" i="2"/>
  <c r="C10" i="2"/>
  <c r="B6" i="2"/>
  <c r="H9" i="2"/>
  <c r="H6" i="2"/>
  <c r="N9" i="2"/>
  <c r="J9" i="2"/>
  <c r="N6" i="2"/>
  <c r="K6" i="2"/>
  <c r="N10" i="2"/>
  <c r="N16" i="2"/>
  <c r="I16" i="2"/>
  <c r="G4" i="12"/>
  <c r="F4" i="12"/>
  <c r="C4" i="12"/>
  <c r="G21" i="12"/>
  <c r="F21" i="12"/>
  <c r="B21" i="12"/>
  <c r="B4" i="12"/>
  <c r="G27" i="12"/>
  <c r="F27" i="12"/>
  <c r="C27" i="12"/>
  <c r="G12" i="12"/>
  <c r="F12" i="12"/>
  <c r="C12" i="12"/>
  <c r="B27" i="12"/>
  <c r="E27" i="12"/>
  <c r="E12" i="12"/>
  <c r="K27" i="12"/>
  <c r="N27" i="12"/>
  <c r="M27" i="12"/>
  <c r="L27" i="12"/>
  <c r="O27" i="12" s="1"/>
  <c r="H27" i="12"/>
  <c r="N12" i="12"/>
  <c r="M12" i="12"/>
  <c r="L12" i="12"/>
  <c r="O12" i="12"/>
  <c r="H12" i="12"/>
  <c r="N21" i="12"/>
  <c r="M21" i="12"/>
  <c r="I21" i="12"/>
  <c r="H21" i="12"/>
  <c r="L21" i="12"/>
  <c r="N4" i="12"/>
  <c r="J4" i="12"/>
  <c r="G7" i="13"/>
  <c r="F7" i="13"/>
  <c r="B7" i="13"/>
  <c r="E7" i="13" s="1"/>
  <c r="G16" i="13"/>
  <c r="F16" i="13"/>
  <c r="C16" i="13"/>
  <c r="G23" i="13"/>
  <c r="H23" i="13" s="1"/>
  <c r="F23" i="13"/>
  <c r="C23" i="13"/>
  <c r="G5" i="13"/>
  <c r="F5" i="13"/>
  <c r="C5" i="13"/>
  <c r="B16" i="13"/>
  <c r="G25" i="13"/>
  <c r="F25" i="13"/>
  <c r="C25" i="13"/>
  <c r="B23" i="13"/>
  <c r="G9" i="13"/>
  <c r="F9" i="13"/>
  <c r="C9" i="13"/>
  <c r="H25" i="13"/>
  <c r="B25" i="13"/>
  <c r="C7" i="13"/>
  <c r="B5" i="13"/>
  <c r="B9" i="13"/>
  <c r="D23" i="13"/>
  <c r="D5" i="13"/>
  <c r="N9" i="13"/>
  <c r="M9" i="13"/>
  <c r="L9" i="13"/>
  <c r="O9" i="13" s="1"/>
  <c r="H9" i="13"/>
  <c r="E9" i="13"/>
  <c r="I7" i="13"/>
  <c r="N7" i="13"/>
  <c r="M7" i="13"/>
  <c r="L7" i="13"/>
  <c r="O7" i="13" s="1"/>
  <c r="H7" i="13"/>
  <c r="N16" i="13"/>
  <c r="J16" i="13"/>
  <c r="N23" i="13"/>
  <c r="M23" i="13"/>
  <c r="L23" i="13"/>
  <c r="O23" i="13" s="1"/>
  <c r="E23" i="13"/>
  <c r="N5" i="13"/>
  <c r="K5" i="13"/>
  <c r="N22" i="13"/>
  <c r="G7" i="12"/>
  <c r="F7" i="12"/>
  <c r="H7" i="12" s="1"/>
  <c r="C7" i="12"/>
  <c r="G48" i="12"/>
  <c r="F48" i="12"/>
  <c r="B48" i="12"/>
  <c r="L48" i="12" s="1"/>
  <c r="G17" i="12"/>
  <c r="F17" i="12"/>
  <c r="C17" i="12"/>
  <c r="B7" i="12"/>
  <c r="G23" i="12"/>
  <c r="F23" i="12"/>
  <c r="C23" i="12"/>
  <c r="G16" i="12"/>
  <c r="F16" i="12"/>
  <c r="C16" i="12"/>
  <c r="B17" i="12"/>
  <c r="L17" i="12" s="1"/>
  <c r="B23" i="12"/>
  <c r="L23" i="12" s="1"/>
  <c r="N16" i="12"/>
  <c r="N17" i="12"/>
  <c r="K17" i="12"/>
  <c r="N23" i="12"/>
  <c r="N48" i="12"/>
  <c r="I48" i="12"/>
  <c r="N7" i="12"/>
  <c r="J7" i="12"/>
  <c r="G5" i="2"/>
  <c r="F5" i="2"/>
  <c r="C5" i="2"/>
  <c r="B5" i="2"/>
  <c r="G3" i="2"/>
  <c r="F3" i="2"/>
  <c r="C3" i="2"/>
  <c r="B3" i="2"/>
  <c r="C16" i="2"/>
  <c r="N3" i="2"/>
  <c r="K3" i="2"/>
  <c r="N5" i="2"/>
  <c r="M5" i="2"/>
  <c r="J5" i="2"/>
  <c r="H5" i="2"/>
  <c r="L5" i="2"/>
  <c r="G47" i="11"/>
  <c r="F47" i="11"/>
  <c r="C47" i="11"/>
  <c r="G9" i="11"/>
  <c r="F9" i="11"/>
  <c r="H9" i="11" s="1"/>
  <c r="B9" i="11"/>
  <c r="L9" i="11" s="1"/>
  <c r="G19" i="11"/>
  <c r="F19" i="11"/>
  <c r="H19" i="11" s="1"/>
  <c r="C19" i="11"/>
  <c r="E19" i="11" s="1"/>
  <c r="B47" i="11"/>
  <c r="L47" i="11" s="1"/>
  <c r="G5" i="11"/>
  <c r="F5" i="11"/>
  <c r="C5" i="11"/>
  <c r="G7" i="11"/>
  <c r="F7" i="11"/>
  <c r="C7" i="11"/>
  <c r="G23" i="11"/>
  <c r="F23" i="11"/>
  <c r="B23" i="11"/>
  <c r="E23" i="11" s="1"/>
  <c r="G15" i="11"/>
  <c r="F15" i="11"/>
  <c r="C15" i="11"/>
  <c r="B7" i="11"/>
  <c r="G46" i="11"/>
  <c r="F46" i="11"/>
  <c r="C46" i="11"/>
  <c r="C9" i="11"/>
  <c r="B46" i="11"/>
  <c r="L46" i="11" s="1"/>
  <c r="B15" i="11"/>
  <c r="L15" i="11" s="1"/>
  <c r="B10" i="11"/>
  <c r="L10" i="11" s="1"/>
  <c r="L23" i="11"/>
  <c r="K19" i="11"/>
  <c r="N19" i="11"/>
  <c r="M19" i="11"/>
  <c r="L19" i="11"/>
  <c r="I23" i="11"/>
  <c r="N23" i="11"/>
  <c r="M23" i="11"/>
  <c r="J7" i="11"/>
  <c r="N7" i="11"/>
  <c r="M7" i="11"/>
  <c r="N9" i="11"/>
  <c r="M9" i="11"/>
  <c r="I9" i="11"/>
  <c r="N47" i="11"/>
  <c r="J47" i="11"/>
  <c r="N46" i="11"/>
  <c r="N15" i="11"/>
  <c r="K15" i="11"/>
  <c r="N17" i="11"/>
  <c r="K17" i="11"/>
  <c r="N5" i="11"/>
  <c r="G50" i="12"/>
  <c r="F50" i="12"/>
  <c r="C50" i="12"/>
  <c r="G15" i="12"/>
  <c r="F15" i="12"/>
  <c r="B15" i="12"/>
  <c r="G45" i="12"/>
  <c r="F45" i="12"/>
  <c r="C45" i="12"/>
  <c r="B50" i="12"/>
  <c r="L50" i="12" s="1"/>
  <c r="G26" i="12"/>
  <c r="F26" i="12"/>
  <c r="C26" i="12"/>
  <c r="G49" i="12"/>
  <c r="F49" i="12"/>
  <c r="C49" i="12"/>
  <c r="G46" i="12"/>
  <c r="F46" i="12"/>
  <c r="C46" i="12"/>
  <c r="G6" i="12"/>
  <c r="F6" i="12"/>
  <c r="C6" i="12"/>
  <c r="G43" i="12"/>
  <c r="F43" i="12"/>
  <c r="B43" i="12"/>
  <c r="L43" i="12" s="1"/>
  <c r="C48" i="12"/>
  <c r="B6" i="12"/>
  <c r="G28" i="12"/>
  <c r="F28" i="12"/>
  <c r="H28" i="12" s="1"/>
  <c r="C28" i="12"/>
  <c r="B28" i="12"/>
  <c r="L28" i="12" s="1"/>
  <c r="B49" i="12"/>
  <c r="L49" i="12" s="1"/>
  <c r="H6" i="12"/>
  <c r="C15" i="12"/>
  <c r="D7" i="12"/>
  <c r="D46" i="12"/>
  <c r="M46" i="12" s="1"/>
  <c r="B46" i="12"/>
  <c r="L46" i="12" s="1"/>
  <c r="D48" i="12"/>
  <c r="N49" i="12"/>
  <c r="M49" i="12"/>
  <c r="N45" i="12"/>
  <c r="K45" i="12"/>
  <c r="N50" i="12"/>
  <c r="J50" i="12"/>
  <c r="N46" i="12"/>
  <c r="K46" i="12"/>
  <c r="N28" i="12"/>
  <c r="M28" i="12"/>
  <c r="N15" i="12"/>
  <c r="I15" i="12"/>
  <c r="I4" i="12"/>
  <c r="K48" i="12"/>
  <c r="M48" i="12"/>
  <c r="N26" i="12"/>
  <c r="N43" i="12"/>
  <c r="M43" i="12"/>
  <c r="I43" i="12"/>
  <c r="N6" i="12"/>
  <c r="J6" i="12"/>
  <c r="G18" i="12"/>
  <c r="F18" i="12"/>
  <c r="C18" i="12"/>
  <c r="G33" i="12"/>
  <c r="F33" i="12"/>
  <c r="H33" i="12" s="1"/>
  <c r="B33" i="12"/>
  <c r="L33" i="12" s="1"/>
  <c r="G11" i="12"/>
  <c r="F11" i="12"/>
  <c r="C11" i="12"/>
  <c r="B18" i="12"/>
  <c r="G36" i="12"/>
  <c r="F36" i="12"/>
  <c r="C36" i="12"/>
  <c r="G44" i="12"/>
  <c r="F44" i="12"/>
  <c r="C44" i="12"/>
  <c r="G8" i="12"/>
  <c r="F8" i="12"/>
  <c r="C8" i="12"/>
  <c r="G34" i="12"/>
  <c r="F34" i="12"/>
  <c r="B34" i="12"/>
  <c r="L34" i="12" s="1"/>
  <c r="G29" i="12"/>
  <c r="F29" i="12"/>
  <c r="C29" i="12"/>
  <c r="B8" i="12"/>
  <c r="L8" i="12" s="1"/>
  <c r="G9" i="12"/>
  <c r="F9" i="12"/>
  <c r="C9" i="12"/>
  <c r="G5" i="12"/>
  <c r="F5" i="12"/>
  <c r="C5" i="12"/>
  <c r="G47" i="12"/>
  <c r="F47" i="12"/>
  <c r="C47" i="12"/>
  <c r="B9" i="12"/>
  <c r="B44" i="12"/>
  <c r="L44" i="12" s="1"/>
  <c r="B11" i="12"/>
  <c r="L11" i="12" s="1"/>
  <c r="B5" i="12"/>
  <c r="B29" i="12"/>
  <c r="B47" i="12"/>
  <c r="L47" i="12" s="1"/>
  <c r="C33" i="12"/>
  <c r="B36" i="12"/>
  <c r="D8" i="12"/>
  <c r="M8" i="12" s="1"/>
  <c r="D47" i="12"/>
  <c r="M47" i="12" s="1"/>
  <c r="K11" i="12"/>
  <c r="N11" i="12"/>
  <c r="M11" i="12"/>
  <c r="J8" i="12"/>
  <c r="N8" i="12"/>
  <c r="N5" i="12"/>
  <c r="N47" i="12"/>
  <c r="M17" i="12"/>
  <c r="N36" i="12"/>
  <c r="M36" i="12"/>
  <c r="L36" i="12"/>
  <c r="N29" i="12"/>
  <c r="K29" i="12"/>
  <c r="N9" i="12"/>
  <c r="N34" i="12"/>
  <c r="M34" i="12"/>
  <c r="I34" i="12"/>
  <c r="N18" i="12"/>
  <c r="J18" i="12"/>
  <c r="N44" i="12"/>
  <c r="N33" i="12"/>
  <c r="M33" i="12"/>
  <c r="I33" i="12"/>
  <c r="G11" i="2"/>
  <c r="F11" i="2"/>
  <c r="H11" i="2" s="1"/>
  <c r="C11" i="2"/>
  <c r="B11" i="2"/>
  <c r="L11" i="2" s="1"/>
  <c r="O11" i="2" s="1"/>
  <c r="M6" i="2"/>
  <c r="L6" i="2"/>
  <c r="J11" i="2"/>
  <c r="N11" i="2"/>
  <c r="M11" i="2"/>
  <c r="M10" i="2"/>
  <c r="L10" i="2"/>
  <c r="O10" i="2" s="1"/>
  <c r="E10" i="2"/>
  <c r="G24" i="13"/>
  <c r="F24" i="13"/>
  <c r="C24" i="13"/>
  <c r="G20" i="13"/>
  <c r="F20" i="13"/>
  <c r="C20" i="13"/>
  <c r="B24" i="13"/>
  <c r="L24" i="13" s="1"/>
  <c r="G17" i="13"/>
  <c r="F17" i="13"/>
  <c r="C17" i="13"/>
  <c r="G14" i="13"/>
  <c r="F14" i="13"/>
  <c r="C14" i="13"/>
  <c r="E14" i="13" s="1"/>
  <c r="G22" i="13"/>
  <c r="F22" i="13"/>
  <c r="C22" i="13"/>
  <c r="B17" i="13"/>
  <c r="L17" i="13" s="1"/>
  <c r="D24" i="13"/>
  <c r="M24" i="13" s="1"/>
  <c r="D17" i="13"/>
  <c r="M17" i="13" s="1"/>
  <c r="B20" i="13"/>
  <c r="B22" i="13"/>
  <c r="L22" i="13" s="1"/>
  <c r="N24" i="13"/>
  <c r="J24" i="13"/>
  <c r="N17" i="13"/>
  <c r="N14" i="13"/>
  <c r="M14" i="13"/>
  <c r="L14" i="13"/>
  <c r="N20" i="13"/>
  <c r="M20" i="13"/>
  <c r="K20" i="13"/>
  <c r="L20" i="13"/>
  <c r="I16" i="13"/>
  <c r="G38" i="11"/>
  <c r="F38" i="11"/>
  <c r="B38" i="11"/>
  <c r="G8" i="11"/>
  <c r="F8" i="11"/>
  <c r="C8" i="11"/>
  <c r="G11" i="11"/>
  <c r="F11" i="11"/>
  <c r="C11" i="11"/>
  <c r="B8" i="11"/>
  <c r="L8" i="11" s="1"/>
  <c r="G16" i="11"/>
  <c r="F16" i="11"/>
  <c r="B16" i="11"/>
  <c r="L16" i="11" s="1"/>
  <c r="G35" i="11"/>
  <c r="F35" i="11"/>
  <c r="C35" i="11"/>
  <c r="G25" i="11"/>
  <c r="F25" i="11"/>
  <c r="C25" i="11"/>
  <c r="G24" i="11"/>
  <c r="F24" i="11"/>
  <c r="C24" i="11"/>
  <c r="B35" i="11"/>
  <c r="L35" i="11" s="1"/>
  <c r="J32" i="11"/>
  <c r="G32" i="11"/>
  <c r="F32" i="11"/>
  <c r="C32" i="11"/>
  <c r="I36" i="11"/>
  <c r="G36" i="11"/>
  <c r="F36" i="11"/>
  <c r="B36" i="11"/>
  <c r="B32" i="11"/>
  <c r="C38" i="11"/>
  <c r="B24" i="11"/>
  <c r="L24" i="11" s="1"/>
  <c r="B25" i="11"/>
  <c r="L25" i="11" s="1"/>
  <c r="D32" i="11"/>
  <c r="D35" i="11"/>
  <c r="M35" i="11" s="1"/>
  <c r="B11" i="11"/>
  <c r="N8" i="11"/>
  <c r="J8" i="11"/>
  <c r="N24" i="11"/>
  <c r="I38" i="11"/>
  <c r="N38" i="11"/>
  <c r="M38" i="11"/>
  <c r="N32" i="11"/>
  <c r="N11" i="11"/>
  <c r="K11" i="11"/>
  <c r="N35" i="11"/>
  <c r="J35" i="11"/>
  <c r="N16" i="11"/>
  <c r="I16" i="11"/>
  <c r="N25" i="11"/>
  <c r="K25" i="11"/>
  <c r="N36" i="11"/>
  <c r="G3" i="13"/>
  <c r="F3" i="13"/>
  <c r="B3" i="13"/>
  <c r="L3" i="13" s="1"/>
  <c r="G8" i="13"/>
  <c r="F8" i="13"/>
  <c r="C8" i="13"/>
  <c r="G10" i="13"/>
  <c r="F10" i="13"/>
  <c r="C10" i="13"/>
  <c r="G12" i="13"/>
  <c r="F12" i="13"/>
  <c r="C12" i="13"/>
  <c r="G21" i="13"/>
  <c r="F21" i="13"/>
  <c r="B21" i="13"/>
  <c r="L21" i="13" s="1"/>
  <c r="G4" i="13"/>
  <c r="F4" i="13"/>
  <c r="H4" i="13" s="1"/>
  <c r="C4" i="13"/>
  <c r="B12" i="13"/>
  <c r="L12" i="13" s="1"/>
  <c r="H5" i="13"/>
  <c r="L5" i="13"/>
  <c r="B4" i="13"/>
  <c r="L4" i="13" s="1"/>
  <c r="C3" i="13"/>
  <c r="B8" i="13"/>
  <c r="C21" i="13"/>
  <c r="N8" i="13"/>
  <c r="K8" i="13"/>
  <c r="J22" i="13"/>
  <c r="M22" i="13"/>
  <c r="M5" i="13"/>
  <c r="J12" i="13"/>
  <c r="N12" i="13"/>
  <c r="M12" i="13"/>
  <c r="N10" i="13"/>
  <c r="I21" i="13"/>
  <c r="N21" i="13"/>
  <c r="M21" i="13"/>
  <c r="N4" i="13"/>
  <c r="M4" i="13"/>
  <c r="N3" i="13"/>
  <c r="I3" i="13"/>
  <c r="G6" i="11"/>
  <c r="F6" i="11"/>
  <c r="B6" i="11"/>
  <c r="L6" i="11" s="1"/>
  <c r="G13" i="11"/>
  <c r="F13" i="11"/>
  <c r="C13" i="11"/>
  <c r="E13" i="11" s="1"/>
  <c r="G10" i="11"/>
  <c r="F10" i="11"/>
  <c r="C10" i="11"/>
  <c r="G44" i="11"/>
  <c r="F44" i="11"/>
  <c r="C44" i="11"/>
  <c r="G34" i="11"/>
  <c r="F34" i="11"/>
  <c r="C34" i="11"/>
  <c r="G48" i="11"/>
  <c r="F48" i="11"/>
  <c r="B48" i="11"/>
  <c r="L48" i="11" s="1"/>
  <c r="B34" i="11"/>
  <c r="G22" i="11"/>
  <c r="F22" i="11"/>
  <c r="C22" i="11"/>
  <c r="G37" i="11"/>
  <c r="F37" i="11"/>
  <c r="B37" i="11"/>
  <c r="L37" i="11" s="1"/>
  <c r="G40" i="11"/>
  <c r="F40" i="11"/>
  <c r="C40" i="11"/>
  <c r="B40" i="11"/>
  <c r="C6" i="11"/>
  <c r="B44" i="11"/>
  <c r="L44" i="11" s="1"/>
  <c r="C48" i="11"/>
  <c r="B22" i="11"/>
  <c r="L22" i="11" s="1"/>
  <c r="J46" i="11"/>
  <c r="M46" i="11"/>
  <c r="N13" i="11"/>
  <c r="M13" i="11"/>
  <c r="L13" i="11"/>
  <c r="N6" i="11"/>
  <c r="I6" i="11"/>
  <c r="N40" i="11"/>
  <c r="N37" i="11"/>
  <c r="I37" i="11"/>
  <c r="J11" i="11"/>
  <c r="N10" i="11"/>
  <c r="N34" i="11"/>
  <c r="J34" i="11"/>
  <c r="N22" i="11"/>
  <c r="K22" i="11"/>
  <c r="M15" i="11"/>
  <c r="I15" i="11"/>
  <c r="N44" i="11"/>
  <c r="K44" i="11"/>
  <c r="N48" i="11"/>
  <c r="M48" i="11"/>
  <c r="I48" i="11"/>
  <c r="K21" i="11"/>
  <c r="G10" i="12"/>
  <c r="F10" i="12"/>
  <c r="B10" i="12"/>
  <c r="G22" i="12"/>
  <c r="F22" i="12"/>
  <c r="C22" i="12"/>
  <c r="G31" i="12"/>
  <c r="F31" i="12"/>
  <c r="C31" i="12"/>
  <c r="B22" i="12"/>
  <c r="L22" i="12" s="1"/>
  <c r="G40" i="12"/>
  <c r="F40" i="12"/>
  <c r="C40" i="12"/>
  <c r="G35" i="12"/>
  <c r="F35" i="12"/>
  <c r="C35" i="12"/>
  <c r="E35" i="12" s="1"/>
  <c r="B31" i="12"/>
  <c r="L31" i="12" s="1"/>
  <c r="G25" i="12"/>
  <c r="F25" i="12"/>
  <c r="C25" i="12"/>
  <c r="B40" i="12"/>
  <c r="L40" i="12" s="1"/>
  <c r="G3" i="12"/>
  <c r="F3" i="12"/>
  <c r="C3" i="12"/>
  <c r="G41" i="12"/>
  <c r="F41" i="12"/>
  <c r="C41" i="12"/>
  <c r="B3" i="12"/>
  <c r="G51" i="12"/>
  <c r="F51" i="12"/>
  <c r="C51" i="12"/>
  <c r="G32" i="12"/>
  <c r="F32" i="12"/>
  <c r="B32" i="12"/>
  <c r="L32" i="12" s="1"/>
  <c r="G39" i="12"/>
  <c r="F39" i="12"/>
  <c r="C39" i="12"/>
  <c r="B51" i="12"/>
  <c r="L51" i="12" s="1"/>
  <c r="B39" i="12"/>
  <c r="C10" i="12"/>
  <c r="B41" i="12"/>
  <c r="N10" i="12"/>
  <c r="M10" i="12"/>
  <c r="I10" i="12"/>
  <c r="N35" i="12"/>
  <c r="M35" i="12"/>
  <c r="L35" i="12"/>
  <c r="K31" i="12"/>
  <c r="N31" i="12"/>
  <c r="M31" i="12"/>
  <c r="N32" i="12"/>
  <c r="M32" i="12"/>
  <c r="I32" i="12"/>
  <c r="N22" i="12"/>
  <c r="J22" i="12"/>
  <c r="J9" i="12"/>
  <c r="M23" i="12"/>
  <c r="I23" i="12"/>
  <c r="N25" i="12"/>
  <c r="N51" i="12"/>
  <c r="K51" i="12"/>
  <c r="N40" i="12"/>
  <c r="N3" i="12"/>
  <c r="J3" i="12"/>
  <c r="N39" i="12"/>
  <c r="K39" i="12"/>
  <c r="N41" i="12"/>
  <c r="G42" i="12"/>
  <c r="F42" i="12"/>
  <c r="B42" i="12"/>
  <c r="L42" i="12" s="1"/>
  <c r="E16" i="12"/>
  <c r="G37" i="12"/>
  <c r="F37" i="12"/>
  <c r="C37" i="12"/>
  <c r="G13" i="12"/>
  <c r="F13" i="12"/>
  <c r="C13" i="12"/>
  <c r="B13" i="12"/>
  <c r="L13" i="12" s="1"/>
  <c r="C42" i="12"/>
  <c r="B37" i="12"/>
  <c r="L37" i="12" s="1"/>
  <c r="N13" i="12"/>
  <c r="M13" i="12"/>
  <c r="K13" i="12"/>
  <c r="J40" i="12"/>
  <c r="M40" i="12"/>
  <c r="I42" i="12"/>
  <c r="N42" i="12"/>
  <c r="M42" i="12"/>
  <c r="J5" i="12"/>
  <c r="N37" i="12"/>
  <c r="M37" i="12"/>
  <c r="I18" i="12"/>
  <c r="M16" i="12"/>
  <c r="L16" i="12"/>
  <c r="K16" i="12"/>
  <c r="G13" i="2"/>
  <c r="F13" i="2"/>
  <c r="B13" i="2"/>
  <c r="L13" i="2" s="1"/>
  <c r="G8" i="2"/>
  <c r="F8" i="2"/>
  <c r="H8" i="2" s="1"/>
  <c r="C8" i="2"/>
  <c r="G14" i="2"/>
  <c r="F14" i="2"/>
  <c r="C14" i="2"/>
  <c r="B8" i="2"/>
  <c r="L8" i="2" s="1"/>
  <c r="G12" i="2"/>
  <c r="F12" i="2"/>
  <c r="B12" i="2"/>
  <c r="E12" i="2" s="1"/>
  <c r="G15" i="2"/>
  <c r="F15" i="2"/>
  <c r="H15" i="2" s="1"/>
  <c r="C15" i="2"/>
  <c r="C13" i="2"/>
  <c r="B15" i="2"/>
  <c r="L15" i="2" s="1"/>
  <c r="B14" i="2"/>
  <c r="D9" i="2"/>
  <c r="M9" i="2" s="1"/>
  <c r="D3" i="2"/>
  <c r="N13" i="2"/>
  <c r="M13" i="2"/>
  <c r="I13" i="2"/>
  <c r="N14" i="2"/>
  <c r="K14" i="2"/>
  <c r="I12" i="2"/>
  <c r="N12" i="2"/>
  <c r="M12" i="2"/>
  <c r="J8" i="2"/>
  <c r="N8" i="2"/>
  <c r="M8" i="2"/>
  <c r="K16" i="2"/>
  <c r="G12" i="11"/>
  <c r="F12" i="11"/>
  <c r="C12" i="11"/>
  <c r="B12" i="11"/>
  <c r="L12" i="11" s="1"/>
  <c r="G14" i="11"/>
  <c r="F14" i="11"/>
  <c r="B14" i="11"/>
  <c r="L14" i="11" s="1"/>
  <c r="G42" i="11"/>
  <c r="F42" i="11"/>
  <c r="B42" i="11"/>
  <c r="L42" i="11" s="1"/>
  <c r="C36" i="11"/>
  <c r="G17" i="11"/>
  <c r="F17" i="11"/>
  <c r="C17" i="11"/>
  <c r="G28" i="11"/>
  <c r="F28" i="11"/>
  <c r="C28" i="11"/>
  <c r="B28" i="11"/>
  <c r="L28" i="11" s="1"/>
  <c r="B17" i="11"/>
  <c r="L17" i="11" s="1"/>
  <c r="B5" i="11"/>
  <c r="L5" i="11" s="1"/>
  <c r="C14" i="11"/>
  <c r="N14" i="11"/>
  <c r="I14" i="11"/>
  <c r="J40" i="11"/>
  <c r="N28" i="11"/>
  <c r="M28" i="11"/>
  <c r="K16" i="11"/>
  <c r="M16" i="11"/>
  <c r="I42" i="11"/>
  <c r="N42" i="11"/>
  <c r="M42" i="11"/>
  <c r="M39" i="11"/>
  <c r="L39" i="11"/>
  <c r="M44" i="11"/>
  <c r="M53" i="11"/>
  <c r="I53" i="11"/>
  <c r="N12" i="11"/>
  <c r="J12" i="11"/>
  <c r="J36" i="11"/>
  <c r="G20" i="11"/>
  <c r="F20" i="11"/>
  <c r="C20" i="11"/>
  <c r="E20" i="11" s="1"/>
  <c r="L18" i="11"/>
  <c r="G31" i="11"/>
  <c r="F31" i="11"/>
  <c r="C31" i="11"/>
  <c r="E31" i="11" s="1"/>
  <c r="K18" i="11"/>
  <c r="M18" i="11"/>
  <c r="N20" i="11"/>
  <c r="M20" i="11"/>
  <c r="L20" i="11"/>
  <c r="N31" i="11"/>
  <c r="M31" i="11"/>
  <c r="L31" i="11"/>
  <c r="M8" i="11"/>
  <c r="J24" i="11"/>
  <c r="M24" i="11"/>
  <c r="M47" i="11"/>
  <c r="I47" i="11"/>
  <c r="G24" i="12"/>
  <c r="F24" i="12"/>
  <c r="B24" i="12"/>
  <c r="L24" i="12" s="1"/>
  <c r="B26" i="12"/>
  <c r="C24" i="12"/>
  <c r="B45" i="12"/>
  <c r="J26" i="12"/>
  <c r="K4" i="12"/>
  <c r="N24" i="12"/>
  <c r="I24" i="12"/>
  <c r="J29" i="12"/>
  <c r="I7" i="12"/>
  <c r="G18" i="13"/>
  <c r="F18" i="13"/>
  <c r="B18" i="13"/>
  <c r="L18" i="13" s="1"/>
  <c r="B10" i="13"/>
  <c r="G19" i="13"/>
  <c r="F19" i="13"/>
  <c r="C19" i="13"/>
  <c r="G15" i="13"/>
  <c r="F15" i="13"/>
  <c r="C15" i="13"/>
  <c r="G6" i="13"/>
  <c r="F6" i="13"/>
  <c r="B6" i="13"/>
  <c r="L6" i="13" s="1"/>
  <c r="B15" i="13"/>
  <c r="L15" i="13" s="1"/>
  <c r="C18" i="13"/>
  <c r="B19" i="13"/>
  <c r="L19" i="13" s="1"/>
  <c r="J10" i="13"/>
  <c r="N18" i="13"/>
  <c r="I18" i="13"/>
  <c r="K24" i="13"/>
  <c r="N15" i="13"/>
  <c r="M15" i="13"/>
  <c r="J15" i="13"/>
  <c r="K19" i="13"/>
  <c r="N6" i="13"/>
  <c r="I6" i="13"/>
  <c r="M6" i="13"/>
  <c r="G4" i="2"/>
  <c r="F4" i="2"/>
  <c r="B4" i="2"/>
  <c r="G7" i="2"/>
  <c r="F7" i="2"/>
  <c r="C7" i="2"/>
  <c r="J14" i="2"/>
  <c r="I4" i="2"/>
  <c r="K24" i="12"/>
  <c r="M24" i="12"/>
  <c r="M50" i="12"/>
  <c r="I29" i="12"/>
  <c r="M44" i="12"/>
  <c r="M22" i="12"/>
  <c r="M51" i="12"/>
  <c r="M9" i="12"/>
  <c r="I26" i="12"/>
  <c r="M26" i="12"/>
  <c r="M5" i="12"/>
  <c r="G54" i="11"/>
  <c r="F54" i="11"/>
  <c r="C54" i="11"/>
  <c r="E54" i="11" s="1"/>
  <c r="F41" i="11"/>
  <c r="G41" i="11"/>
  <c r="C41" i="11"/>
  <c r="B41" i="11"/>
  <c r="L41" i="11" s="1"/>
  <c r="M12" i="11"/>
  <c r="I12" i="11"/>
  <c r="M11" i="11"/>
  <c r="N54" i="11"/>
  <c r="M54" i="11"/>
  <c r="L54" i="11"/>
  <c r="M6" i="11"/>
  <c r="J6" i="11"/>
  <c r="I22" i="11"/>
  <c r="M22" i="11"/>
  <c r="N41" i="11"/>
  <c r="M41" i="11"/>
  <c r="M25" i="11"/>
  <c r="M21" i="11"/>
  <c r="J21" i="11"/>
  <c r="G50" i="11"/>
  <c r="F50" i="11"/>
  <c r="C50" i="11"/>
  <c r="E50" i="11" s="1"/>
  <c r="G43" i="11"/>
  <c r="F43" i="11"/>
  <c r="B43" i="11"/>
  <c r="L43" i="11" s="1"/>
  <c r="G51" i="11"/>
  <c r="F51" i="11"/>
  <c r="B51" i="11"/>
  <c r="L51" i="11" s="1"/>
  <c r="G49" i="11"/>
  <c r="F49" i="11"/>
  <c r="C49" i="11"/>
  <c r="G27" i="11"/>
  <c r="F27" i="11"/>
  <c r="C27" i="11"/>
  <c r="G4" i="11"/>
  <c r="F4" i="11"/>
  <c r="C4" i="11"/>
  <c r="G45" i="11"/>
  <c r="F45" i="11"/>
  <c r="B45" i="11"/>
  <c r="G26" i="11"/>
  <c r="F26" i="11"/>
  <c r="B26" i="11"/>
  <c r="L26" i="11" s="1"/>
  <c r="G3" i="11"/>
  <c r="F3" i="11"/>
  <c r="C3" i="11"/>
  <c r="B3" i="11"/>
  <c r="L3" i="11" s="1"/>
  <c r="B4" i="11"/>
  <c r="C37" i="11"/>
  <c r="C43" i="11"/>
  <c r="B49" i="11"/>
  <c r="C51" i="11"/>
  <c r="B27" i="11"/>
  <c r="N26" i="11"/>
  <c r="M26" i="11"/>
  <c r="I26" i="11"/>
  <c r="N4" i="11"/>
  <c r="M4" i="11"/>
  <c r="M17" i="11"/>
  <c r="M10" i="11"/>
  <c r="N51" i="11"/>
  <c r="M51" i="11"/>
  <c r="J51" i="11"/>
  <c r="M14" i="11"/>
  <c r="J14" i="11"/>
  <c r="N3" i="11"/>
  <c r="M3" i="11"/>
  <c r="N43" i="11"/>
  <c r="M43" i="11"/>
  <c r="I43" i="11"/>
  <c r="N49" i="11"/>
  <c r="M49" i="11"/>
  <c r="M36" i="11"/>
  <c r="N50" i="11"/>
  <c r="M50" i="11"/>
  <c r="L50" i="11"/>
  <c r="M37" i="11"/>
  <c r="N27" i="11"/>
  <c r="J45" i="11"/>
  <c r="G11" i="13"/>
  <c r="F11" i="13"/>
  <c r="C11" i="13"/>
  <c r="B11" i="13"/>
  <c r="L11" i="13" s="1"/>
  <c r="G13" i="13"/>
  <c r="F13" i="13"/>
  <c r="C13" i="13"/>
  <c r="B13" i="13"/>
  <c r="L13" i="13" s="1"/>
  <c r="D3" i="13"/>
  <c r="M3" i="13" s="1"/>
  <c r="D8" i="13"/>
  <c r="D16" i="13"/>
  <c r="D13" i="13"/>
  <c r="M13" i="13" s="1"/>
  <c r="J11" i="13"/>
  <c r="K3" i="13"/>
  <c r="G33" i="11"/>
  <c r="F33" i="11"/>
  <c r="B33" i="11"/>
  <c r="C33" i="11"/>
  <c r="I33" i="11"/>
  <c r="K32" i="11"/>
  <c r="G19" i="12"/>
  <c r="F19" i="12"/>
  <c r="C19" i="12"/>
  <c r="G20" i="12"/>
  <c r="F20" i="12"/>
  <c r="C20" i="12"/>
  <c r="B19" i="12"/>
  <c r="G38" i="12"/>
  <c r="F38" i="12"/>
  <c r="C38" i="12"/>
  <c r="G30" i="12"/>
  <c r="F30" i="12"/>
  <c r="B30" i="12"/>
  <c r="G14" i="12"/>
  <c r="F14" i="12"/>
  <c r="C14" i="12"/>
  <c r="B38" i="12"/>
  <c r="B14" i="12"/>
  <c r="B20" i="12"/>
  <c r="I39" i="12"/>
  <c r="K38" i="12"/>
  <c r="I30" i="12"/>
  <c r="J19" i="12"/>
  <c r="K18" i="12"/>
  <c r="K6" i="12"/>
  <c r="I3" i="12"/>
  <c r="N11" i="13"/>
  <c r="N13" i="13"/>
  <c r="N19" i="13"/>
  <c r="N25" i="13"/>
  <c r="N26" i="13"/>
  <c r="N27" i="13"/>
  <c r="N28" i="13"/>
  <c r="N29" i="13"/>
  <c r="N30" i="13"/>
  <c r="N31" i="13"/>
  <c r="N32" i="13"/>
  <c r="N33" i="13"/>
  <c r="N34" i="13"/>
  <c r="N35" i="13"/>
  <c r="N36" i="13"/>
  <c r="N37" i="13"/>
  <c r="N38" i="13"/>
  <c r="N39" i="13"/>
  <c r="N40" i="13"/>
  <c r="N41" i="13"/>
  <c r="N42" i="13"/>
  <c r="N43" i="13"/>
  <c r="N44" i="13"/>
  <c r="N45" i="13"/>
  <c r="N46" i="13"/>
  <c r="N47" i="13"/>
  <c r="N48" i="13"/>
  <c r="N49" i="13"/>
  <c r="N50" i="13"/>
  <c r="N51" i="13"/>
  <c r="N52" i="13"/>
  <c r="N53" i="13"/>
  <c r="N54" i="13"/>
  <c r="N55" i="13"/>
  <c r="N56" i="13"/>
  <c r="N57" i="13"/>
  <c r="N58" i="13"/>
  <c r="N59" i="13"/>
  <c r="N60" i="13"/>
  <c r="N14" i="12"/>
  <c r="N19" i="12"/>
  <c r="N20" i="12"/>
  <c r="N30" i="12"/>
  <c r="N38" i="12"/>
  <c r="N52" i="12"/>
  <c r="N53" i="12"/>
  <c r="N54" i="12"/>
  <c r="N55" i="12"/>
  <c r="N56" i="12"/>
  <c r="N57" i="12"/>
  <c r="N58" i="12"/>
  <c r="N59" i="12"/>
  <c r="N60" i="12"/>
  <c r="N61" i="12"/>
  <c r="N62" i="12"/>
  <c r="N63" i="12"/>
  <c r="N64" i="12"/>
  <c r="N65" i="12"/>
  <c r="N66" i="12"/>
  <c r="N67" i="12"/>
  <c r="N68" i="12"/>
  <c r="N69" i="12"/>
  <c r="N70" i="12"/>
  <c r="N71" i="12"/>
  <c r="N72" i="12"/>
  <c r="N73" i="12"/>
  <c r="N74" i="12"/>
  <c r="N75" i="12"/>
  <c r="N76" i="12"/>
  <c r="N77" i="12"/>
  <c r="N78" i="12"/>
  <c r="N79" i="12"/>
  <c r="N80" i="12"/>
  <c r="N81" i="12"/>
  <c r="N82" i="12"/>
  <c r="N83" i="12"/>
  <c r="N84" i="12"/>
  <c r="N85" i="12"/>
  <c r="N86" i="12"/>
  <c r="N87" i="12"/>
  <c r="N88" i="12"/>
  <c r="N89" i="12"/>
  <c r="N90" i="12"/>
  <c r="N91" i="12"/>
  <c r="N92" i="12"/>
  <c r="N93" i="12"/>
  <c r="N94" i="12"/>
  <c r="N95" i="12"/>
  <c r="N96" i="12"/>
  <c r="N97" i="12"/>
  <c r="N98" i="12"/>
  <c r="N99" i="12"/>
  <c r="N100" i="12"/>
  <c r="N101" i="12"/>
  <c r="N102" i="12"/>
  <c r="N103" i="12"/>
  <c r="N104" i="12"/>
  <c r="N105" i="12"/>
  <c r="N106" i="12"/>
  <c r="N107" i="12"/>
  <c r="N108" i="12"/>
  <c r="N109" i="12"/>
  <c r="N110" i="12"/>
  <c r="N111" i="12"/>
  <c r="N112" i="12"/>
  <c r="N33" i="11"/>
  <c r="N45" i="11"/>
  <c r="N55" i="11"/>
  <c r="N56" i="11"/>
  <c r="N57" i="11"/>
  <c r="N58" i="11"/>
  <c r="N59" i="11"/>
  <c r="N60" i="11"/>
  <c r="N61" i="11"/>
  <c r="N62" i="11"/>
  <c r="N63" i="11"/>
  <c r="N64" i="11"/>
  <c r="N65" i="11"/>
  <c r="N66" i="11"/>
  <c r="N67" i="11"/>
  <c r="N68" i="11"/>
  <c r="N69" i="11"/>
  <c r="N70" i="11"/>
  <c r="N71" i="11"/>
  <c r="N72" i="11"/>
  <c r="N73" i="11"/>
  <c r="N74" i="11"/>
  <c r="N75" i="11"/>
  <c r="N76" i="11"/>
  <c r="N77" i="11"/>
  <c r="N78" i="11"/>
  <c r="N79" i="11"/>
  <c r="N80" i="11"/>
  <c r="N81" i="11"/>
  <c r="N82" i="11"/>
  <c r="N83" i="11"/>
  <c r="N84" i="11"/>
  <c r="N85" i="11"/>
  <c r="N86" i="11"/>
  <c r="N87" i="11"/>
  <c r="N88" i="11"/>
  <c r="N89" i="11"/>
  <c r="N90" i="11"/>
  <c r="N91" i="11"/>
  <c r="N92" i="11"/>
  <c r="N93" i="11"/>
  <c r="N94" i="11"/>
  <c r="N95" i="11"/>
  <c r="N96" i="11"/>
  <c r="N97" i="11"/>
  <c r="N98" i="11"/>
  <c r="N99" i="11"/>
  <c r="N100" i="11"/>
  <c r="N101" i="11"/>
  <c r="N102" i="11"/>
  <c r="N103" i="11"/>
  <c r="N104" i="11"/>
  <c r="N105" i="11"/>
  <c r="N106" i="11"/>
  <c r="N107" i="11"/>
  <c r="N108" i="11"/>
  <c r="N109" i="11"/>
  <c r="N110" i="11"/>
  <c r="N111" i="11"/>
  <c r="N112" i="11"/>
  <c r="N113" i="11"/>
  <c r="N114" i="11"/>
  <c r="N115" i="11"/>
  <c r="N116" i="11"/>
  <c r="N117" i="11"/>
  <c r="N118" i="11"/>
  <c r="N119" i="11"/>
  <c r="N120" i="11"/>
  <c r="N121" i="11"/>
  <c r="N122" i="11"/>
  <c r="N123" i="11"/>
  <c r="N124" i="11"/>
  <c r="N125" i="11"/>
  <c r="N126" i="11"/>
  <c r="N127" i="11"/>
  <c r="N128" i="11"/>
  <c r="N129" i="11"/>
  <c r="N130" i="11"/>
  <c r="N4" i="2"/>
  <c r="N7" i="2"/>
  <c r="N15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H27" i="13"/>
  <c r="L27" i="13"/>
  <c r="H34" i="13"/>
  <c r="E27" i="13"/>
  <c r="M27" i="13"/>
  <c r="M38" i="13"/>
  <c r="L38" i="13"/>
  <c r="H38" i="13"/>
  <c r="E38" i="13"/>
  <c r="M19" i="13"/>
  <c r="H68" i="12"/>
  <c r="M68" i="12"/>
  <c r="L68" i="12"/>
  <c r="E68" i="12"/>
  <c r="E72" i="11"/>
  <c r="M72" i="11"/>
  <c r="H72" i="11"/>
  <c r="H114" i="11"/>
  <c r="E114" i="11"/>
  <c r="L81" i="11"/>
  <c r="M81" i="11"/>
  <c r="M114" i="11"/>
  <c r="L114" i="11"/>
  <c r="M5" i="11"/>
  <c r="H31" i="2"/>
  <c r="H22" i="2"/>
  <c r="E31" i="2"/>
  <c r="M30" i="2"/>
  <c r="L30" i="2"/>
  <c r="E30" i="2"/>
  <c r="M29" i="2"/>
  <c r="L29" i="2"/>
  <c r="E29" i="2"/>
  <c r="M22" i="2"/>
  <c r="L22" i="2"/>
  <c r="E22" i="2"/>
  <c r="M31" i="2"/>
  <c r="L31" i="2"/>
  <c r="M15" i="2"/>
  <c r="M87" i="12"/>
  <c r="L87" i="12"/>
  <c r="L76" i="12"/>
  <c r="M76" i="12"/>
  <c r="M6" i="12"/>
  <c r="E32" i="13"/>
  <c r="L25" i="13"/>
  <c r="M18" i="13"/>
  <c r="M11" i="13"/>
  <c r="M25" i="13"/>
  <c r="M32" i="13"/>
  <c r="L32" i="13"/>
  <c r="O29" i="11" l="1"/>
  <c r="O30" i="11"/>
  <c r="H23" i="11"/>
  <c r="E7" i="11"/>
  <c r="H44" i="11"/>
  <c r="H38" i="11"/>
  <c r="O23" i="11"/>
  <c r="O19" i="11"/>
  <c r="E6" i="2"/>
  <c r="H43" i="12"/>
  <c r="O21" i="12"/>
  <c r="H47" i="12"/>
  <c r="E36" i="12"/>
  <c r="E28" i="12"/>
  <c r="H48" i="12"/>
  <c r="H49" i="12"/>
  <c r="E21" i="12"/>
  <c r="E49" i="12"/>
  <c r="H17" i="12"/>
  <c r="O36" i="12"/>
  <c r="E48" i="12"/>
  <c r="O14" i="13"/>
  <c r="H12" i="13"/>
  <c r="H20" i="13"/>
  <c r="E21" i="13"/>
  <c r="O5" i="2"/>
  <c r="E5" i="2"/>
  <c r="O6" i="2"/>
  <c r="H10" i="2"/>
  <c r="H7" i="11"/>
  <c r="L7" i="11"/>
  <c r="O7" i="11" s="1"/>
  <c r="O13" i="11"/>
  <c r="E38" i="11"/>
  <c r="H35" i="11"/>
  <c r="L38" i="11"/>
  <c r="O38" i="11" s="1"/>
  <c r="O9" i="11"/>
  <c r="E9" i="11"/>
  <c r="H20" i="11"/>
  <c r="O49" i="12"/>
  <c r="O28" i="12"/>
  <c r="O48" i="12"/>
  <c r="H34" i="12"/>
  <c r="O11" i="12"/>
  <c r="E34" i="12"/>
  <c r="E8" i="12"/>
  <c r="E33" i="12"/>
  <c r="H11" i="12"/>
  <c r="O43" i="12"/>
  <c r="E11" i="12"/>
  <c r="H36" i="12"/>
  <c r="E47" i="12"/>
  <c r="E43" i="12"/>
  <c r="E44" i="12"/>
  <c r="E17" i="12"/>
  <c r="H8" i="12"/>
  <c r="O47" i="12"/>
  <c r="O8" i="12"/>
  <c r="O17" i="12"/>
  <c r="E10" i="12"/>
  <c r="H23" i="12"/>
  <c r="H10" i="12"/>
  <c r="H32" i="12"/>
  <c r="H35" i="12"/>
  <c r="L10" i="12"/>
  <c r="O10" i="12" s="1"/>
  <c r="O31" i="12"/>
  <c r="E5" i="12"/>
  <c r="O34" i="12"/>
  <c r="H37" i="12"/>
  <c r="O33" i="12"/>
  <c r="E31" i="12"/>
  <c r="H31" i="12"/>
  <c r="E32" i="12"/>
  <c r="E11" i="2"/>
  <c r="E13" i="2"/>
  <c r="H13" i="2"/>
  <c r="L12" i="2"/>
  <c r="O12" i="2" s="1"/>
  <c r="H12" i="2"/>
  <c r="E8" i="2"/>
  <c r="E9" i="2"/>
  <c r="O22" i="2"/>
  <c r="E17" i="13"/>
  <c r="O17" i="13"/>
  <c r="H14" i="13"/>
  <c r="H17" i="13"/>
  <c r="E22" i="13"/>
  <c r="E12" i="13"/>
  <c r="H22" i="13"/>
  <c r="O5" i="13"/>
  <c r="H21" i="13"/>
  <c r="O20" i="13"/>
  <c r="E20" i="13"/>
  <c r="E5" i="13"/>
  <c r="H13" i="11"/>
  <c r="E46" i="11"/>
  <c r="H46" i="11"/>
  <c r="O35" i="11"/>
  <c r="H15" i="11"/>
  <c r="E35" i="11"/>
  <c r="O46" i="11"/>
  <c r="E10" i="11"/>
  <c r="H28" i="11"/>
  <c r="H16" i="11"/>
  <c r="H47" i="11"/>
  <c r="H48" i="11"/>
  <c r="O12" i="13"/>
  <c r="O22" i="13"/>
  <c r="H3" i="13"/>
  <c r="H15" i="13"/>
  <c r="O21" i="13"/>
  <c r="H6" i="13"/>
  <c r="O4" i="13"/>
  <c r="H24" i="13"/>
  <c r="E24" i="13"/>
  <c r="O24" i="13"/>
  <c r="E19" i="13"/>
  <c r="E3" i="13"/>
  <c r="E4" i="13"/>
  <c r="O15" i="13"/>
  <c r="E15" i="11"/>
  <c r="H53" i="11"/>
  <c r="O28" i="11"/>
  <c r="O44" i="11"/>
  <c r="E16" i="11"/>
  <c r="O48" i="11"/>
  <c r="O15" i="11"/>
  <c r="E44" i="11"/>
  <c r="E21" i="11"/>
  <c r="E28" i="11"/>
  <c r="E42" i="11"/>
  <c r="E48" i="11"/>
  <c r="H39" i="11"/>
  <c r="H42" i="11"/>
  <c r="O32" i="12"/>
  <c r="E42" i="12"/>
  <c r="O35" i="12"/>
  <c r="H44" i="12"/>
  <c r="E37" i="12"/>
  <c r="E13" i="12"/>
  <c r="E9" i="12"/>
  <c r="O13" i="12"/>
  <c r="H40" i="12"/>
  <c r="H42" i="12"/>
  <c r="H13" i="12"/>
  <c r="H30" i="12"/>
  <c r="O23" i="12"/>
  <c r="E23" i="12"/>
  <c r="E40" i="12"/>
  <c r="O42" i="12"/>
  <c r="H16" i="12"/>
  <c r="O40" i="12"/>
  <c r="E26" i="12"/>
  <c r="O37" i="12"/>
  <c r="H9" i="12"/>
  <c r="H50" i="12"/>
  <c r="E24" i="12"/>
  <c r="L5" i="12"/>
  <c r="O5" i="12" s="1"/>
  <c r="H22" i="12"/>
  <c r="O46" i="12"/>
  <c r="O16" i="12"/>
  <c r="E46" i="12"/>
  <c r="L26" i="12"/>
  <c r="O26" i="12" s="1"/>
  <c r="L9" i="12"/>
  <c r="O9" i="12" s="1"/>
  <c r="H5" i="12"/>
  <c r="H24" i="12"/>
  <c r="O24" i="12"/>
  <c r="H51" i="12"/>
  <c r="O13" i="2"/>
  <c r="L9" i="2"/>
  <c r="O9" i="2" s="1"/>
  <c r="O29" i="2"/>
  <c r="O8" i="2"/>
  <c r="O16" i="11"/>
  <c r="H8" i="11"/>
  <c r="O42" i="11"/>
  <c r="O39" i="11"/>
  <c r="H24" i="11"/>
  <c r="O53" i="11"/>
  <c r="O20" i="11"/>
  <c r="E18" i="11"/>
  <c r="H18" i="11"/>
  <c r="E53" i="11"/>
  <c r="H31" i="11"/>
  <c r="E8" i="11"/>
  <c r="O18" i="11"/>
  <c r="E24" i="11"/>
  <c r="O31" i="11"/>
  <c r="O24" i="11"/>
  <c r="O8" i="11"/>
  <c r="H21" i="11"/>
  <c r="O54" i="11"/>
  <c r="E12" i="11"/>
  <c r="H25" i="11"/>
  <c r="H54" i="11"/>
  <c r="H11" i="11"/>
  <c r="E22" i="11"/>
  <c r="E25" i="11"/>
  <c r="E11" i="11"/>
  <c r="H6" i="11"/>
  <c r="L11" i="11"/>
  <c r="O11" i="11" s="1"/>
  <c r="E41" i="11"/>
  <c r="H41" i="11"/>
  <c r="E6" i="11"/>
  <c r="H22" i="11"/>
  <c r="H12" i="11"/>
  <c r="O47" i="11"/>
  <c r="E47" i="11"/>
  <c r="O12" i="11"/>
  <c r="H46" i="12"/>
  <c r="E51" i="12"/>
  <c r="E22" i="12"/>
  <c r="E50" i="12"/>
  <c r="H19" i="13"/>
  <c r="H13" i="13"/>
  <c r="E15" i="13"/>
  <c r="O6" i="13"/>
  <c r="E6" i="13"/>
  <c r="H26" i="12"/>
  <c r="O50" i="12"/>
  <c r="O44" i="12"/>
  <c r="O22" i="12"/>
  <c r="O51" i="12"/>
  <c r="E6" i="12"/>
  <c r="O22" i="11"/>
  <c r="H17" i="11"/>
  <c r="H50" i="11"/>
  <c r="O41" i="11"/>
  <c r="O6" i="11"/>
  <c r="H10" i="11"/>
  <c r="O25" i="11"/>
  <c r="H3" i="11"/>
  <c r="H36" i="11"/>
  <c r="H14" i="11"/>
  <c r="H4" i="11"/>
  <c r="H51" i="11"/>
  <c r="E49" i="11"/>
  <c r="L49" i="11"/>
  <c r="O49" i="11" s="1"/>
  <c r="E51" i="11"/>
  <c r="E36" i="11"/>
  <c r="E4" i="11"/>
  <c r="H37" i="11"/>
  <c r="H49" i="11"/>
  <c r="L4" i="11"/>
  <c r="O4" i="11" s="1"/>
  <c r="E3" i="11"/>
  <c r="L36" i="11"/>
  <c r="O36" i="11" s="1"/>
  <c r="L21" i="11"/>
  <c r="O21" i="11" s="1"/>
  <c r="O10" i="11"/>
  <c r="E14" i="11"/>
  <c r="H43" i="11"/>
  <c r="E43" i="11"/>
  <c r="H26" i="11"/>
  <c r="E17" i="11"/>
  <c r="E26" i="11"/>
  <c r="O26" i="11"/>
  <c r="O17" i="11"/>
  <c r="O43" i="11"/>
  <c r="O3" i="11"/>
  <c r="O51" i="11"/>
  <c r="O14" i="11"/>
  <c r="H34" i="11"/>
  <c r="O50" i="11"/>
  <c r="O37" i="11"/>
  <c r="E37" i="11"/>
  <c r="L6" i="12"/>
  <c r="O6" i="12" s="1"/>
  <c r="O19" i="13"/>
  <c r="O27" i="13"/>
  <c r="O68" i="12"/>
  <c r="O38" i="13"/>
  <c r="O3" i="13"/>
  <c r="E11" i="13"/>
  <c r="H32" i="13"/>
  <c r="H18" i="13"/>
  <c r="O13" i="13"/>
  <c r="E13" i="13"/>
  <c r="L72" i="11"/>
  <c r="O72" i="11" s="1"/>
  <c r="O81" i="11"/>
  <c r="H5" i="11"/>
  <c r="H81" i="11"/>
  <c r="E81" i="11"/>
  <c r="O114" i="11"/>
  <c r="O5" i="11"/>
  <c r="E5" i="11"/>
  <c r="E56" i="11"/>
  <c r="H30" i="2"/>
  <c r="H29" i="2"/>
  <c r="E15" i="2"/>
  <c r="O30" i="2"/>
  <c r="O31" i="2"/>
  <c r="O15" i="2"/>
  <c r="H87" i="12"/>
  <c r="O87" i="12"/>
  <c r="H76" i="12"/>
  <c r="E87" i="12"/>
  <c r="O76" i="12"/>
  <c r="E76" i="12"/>
  <c r="H11" i="13"/>
  <c r="E25" i="13"/>
  <c r="E18" i="13"/>
  <c r="O18" i="13"/>
  <c r="O11" i="13"/>
  <c r="O25" i="13"/>
  <c r="O32" i="13"/>
  <c r="L34" i="13"/>
  <c r="M34" i="13"/>
  <c r="L70" i="12"/>
  <c r="L20" i="12"/>
  <c r="L60" i="12"/>
  <c r="M70" i="12"/>
  <c r="M60" i="12"/>
  <c r="M20" i="12"/>
  <c r="H105" i="11"/>
  <c r="L105" i="11"/>
  <c r="E102" i="11"/>
  <c r="H32" i="11"/>
  <c r="L57" i="11"/>
  <c r="M57" i="11"/>
  <c r="M82" i="11"/>
  <c r="L82" i="11"/>
  <c r="E82" i="11"/>
  <c r="M102" i="11"/>
  <c r="M105" i="11"/>
  <c r="M32" i="11"/>
  <c r="O60" i="12" l="1"/>
  <c r="E32" i="11"/>
  <c r="O82" i="11"/>
  <c r="O70" i="12"/>
  <c r="E60" i="12"/>
  <c r="H60" i="12"/>
  <c r="E70" i="12"/>
  <c r="O20" i="12"/>
  <c r="E34" i="13"/>
  <c r="O34" i="13"/>
  <c r="H70" i="12"/>
  <c r="H20" i="12"/>
  <c r="E20" i="12"/>
  <c r="L102" i="11"/>
  <c r="O102" i="11" s="1"/>
  <c r="H57" i="11"/>
  <c r="E57" i="11"/>
  <c r="H102" i="11"/>
  <c r="L32" i="11"/>
  <c r="O57" i="11"/>
  <c r="H82" i="11"/>
  <c r="O105" i="11"/>
  <c r="E105" i="11"/>
  <c r="O32" i="11"/>
  <c r="L45" i="12"/>
  <c r="E75" i="12"/>
  <c r="L63" i="12"/>
  <c r="L73" i="12"/>
  <c r="L59" i="12"/>
  <c r="L3" i="12"/>
  <c r="M63" i="12"/>
  <c r="M77" i="12"/>
  <c r="L75" i="12"/>
  <c r="L81" i="12"/>
  <c r="M83" i="12"/>
  <c r="M73" i="12"/>
  <c r="L77" i="12"/>
  <c r="L83" i="12"/>
  <c r="M59" i="12"/>
  <c r="L3" i="2"/>
  <c r="H7" i="2"/>
  <c r="E7" i="2"/>
  <c r="L21" i="2"/>
  <c r="H33" i="2"/>
  <c r="H17" i="2"/>
  <c r="L33" i="2"/>
  <c r="L28" i="2"/>
  <c r="H14" i="2"/>
  <c r="L7" i="2"/>
  <c r="M17" i="2"/>
  <c r="L17" i="2"/>
  <c r="L90" i="11"/>
  <c r="L74" i="11"/>
  <c r="L63" i="11"/>
  <c r="H73" i="11"/>
  <c r="L73" i="11"/>
  <c r="L78" i="11"/>
  <c r="M115" i="11"/>
  <c r="L84" i="11"/>
  <c r="L88" i="11"/>
  <c r="L89" i="11"/>
  <c r="M73" i="11"/>
  <c r="M63" i="11"/>
  <c r="L115" i="11"/>
  <c r="L61" i="12"/>
  <c r="L18" i="12"/>
  <c r="L19" i="12"/>
  <c r="L72" i="12"/>
  <c r="L71" i="12"/>
  <c r="L56" i="12"/>
  <c r="L85" i="12"/>
  <c r="L67" i="12"/>
  <c r="L58" i="12"/>
  <c r="L69" i="12"/>
  <c r="M85" i="12"/>
  <c r="M67" i="12"/>
  <c r="M80" i="12"/>
  <c r="M61" i="12"/>
  <c r="M58" i="12"/>
  <c r="M56" i="12"/>
  <c r="L64" i="12"/>
  <c r="M69" i="12"/>
  <c r="H30" i="13"/>
  <c r="L30" i="13"/>
  <c r="L28" i="13"/>
  <c r="H8" i="13"/>
  <c r="E8" i="13"/>
  <c r="H26" i="13"/>
  <c r="L37" i="13"/>
  <c r="L26" i="13"/>
  <c r="L35" i="13"/>
  <c r="E37" i="13"/>
  <c r="M28" i="13"/>
  <c r="M30" i="13"/>
  <c r="E30" i="13"/>
  <c r="M8" i="13"/>
  <c r="L8" i="13"/>
  <c r="M35" i="13"/>
  <c r="L98" i="11"/>
  <c r="L45" i="11"/>
  <c r="E99" i="11"/>
  <c r="L111" i="11"/>
  <c r="L67" i="11"/>
  <c r="H62" i="11"/>
  <c r="L62" i="11"/>
  <c r="L100" i="11"/>
  <c r="E108" i="11"/>
  <c r="M111" i="11"/>
  <c r="M62" i="11"/>
  <c r="L75" i="11"/>
  <c r="M67" i="11"/>
  <c r="M108" i="11"/>
  <c r="M87" i="11"/>
  <c r="E24" i="2"/>
  <c r="H25" i="2"/>
  <c r="E25" i="2"/>
  <c r="L24" i="2"/>
  <c r="L38" i="2"/>
  <c r="M24" i="2"/>
  <c r="M25" i="2"/>
  <c r="L25" i="2"/>
  <c r="M7" i="2"/>
  <c r="M33" i="2"/>
  <c r="L107" i="11"/>
  <c r="H94" i="11"/>
  <c r="E94" i="11"/>
  <c r="L56" i="11"/>
  <c r="L59" i="11"/>
  <c r="L70" i="11"/>
  <c r="L95" i="11"/>
  <c r="L93" i="11"/>
  <c r="L66" i="11"/>
  <c r="L103" i="11"/>
  <c r="M94" i="11"/>
  <c r="L94" i="11"/>
  <c r="M93" i="11"/>
  <c r="L38" i="12"/>
  <c r="H15" i="12"/>
  <c r="L15" i="12"/>
  <c r="L14" i="12"/>
  <c r="M38" i="12"/>
  <c r="M15" i="12"/>
  <c r="E33" i="11"/>
  <c r="E106" i="11"/>
  <c r="L60" i="11"/>
  <c r="L83" i="11"/>
  <c r="M74" i="11"/>
  <c r="L64" i="11"/>
  <c r="M78" i="11"/>
  <c r="M106" i="11"/>
  <c r="L106" i="11"/>
  <c r="L7" i="12"/>
  <c r="L86" i="12"/>
  <c r="L88" i="12"/>
  <c r="M75" i="12"/>
  <c r="M86" i="12"/>
  <c r="M3" i="12"/>
  <c r="M78" i="12"/>
  <c r="M45" i="12"/>
  <c r="L10" i="13"/>
  <c r="H41" i="13"/>
  <c r="L40" i="13"/>
  <c r="L16" i="13"/>
  <c r="L36" i="13"/>
  <c r="L41" i="13"/>
  <c r="M36" i="13"/>
  <c r="M16" i="13"/>
  <c r="M40" i="13"/>
  <c r="M10" i="13"/>
  <c r="M26" i="13"/>
  <c r="M33" i="13"/>
  <c r="M41" i="13"/>
  <c r="L39" i="12"/>
  <c r="L74" i="12"/>
  <c r="L79" i="12"/>
  <c r="L54" i="12"/>
  <c r="L30" i="12"/>
  <c r="M72" i="12"/>
  <c r="M57" i="12"/>
  <c r="M74" i="12"/>
  <c r="L57" i="12"/>
  <c r="M39" i="12"/>
  <c r="L68" i="11"/>
  <c r="L80" i="11"/>
  <c r="L79" i="11"/>
  <c r="M99" i="11"/>
  <c r="L99" i="11"/>
  <c r="M68" i="11"/>
  <c r="M107" i="11"/>
  <c r="M103" i="11"/>
  <c r="L82" i="12"/>
  <c r="L84" i="12"/>
  <c r="M14" i="12"/>
  <c r="M71" i="12"/>
  <c r="M82" i="12"/>
  <c r="M65" i="12"/>
  <c r="M65" i="11"/>
  <c r="L101" i="11"/>
  <c r="M79" i="11"/>
  <c r="M109" i="11"/>
  <c r="L92" i="11"/>
  <c r="M92" i="11"/>
  <c r="M60" i="11"/>
  <c r="M101" i="11"/>
  <c r="L58" i="11"/>
  <c r="L86" i="11"/>
  <c r="H36" i="2"/>
  <c r="L36" i="2"/>
  <c r="L14" i="2"/>
  <c r="L18" i="2"/>
  <c r="L34" i="2"/>
  <c r="L32" i="2"/>
  <c r="L35" i="2"/>
  <c r="L23" i="2"/>
  <c r="L4" i="2"/>
  <c r="M36" i="2"/>
  <c r="M23" i="2"/>
  <c r="M28" i="2"/>
  <c r="M14" i="2"/>
  <c r="M21" i="2"/>
  <c r="M32" i="2"/>
  <c r="L31" i="13"/>
  <c r="L29" i="13"/>
  <c r="M31" i="13"/>
  <c r="L41" i="12"/>
  <c r="E66" i="12"/>
  <c r="L29" i="12"/>
  <c r="M29" i="12"/>
  <c r="M41" i="12"/>
  <c r="M62" i="12"/>
  <c r="M19" i="12"/>
  <c r="M81" i="12"/>
  <c r="M79" i="12"/>
  <c r="M18" i="12"/>
  <c r="M66" i="12"/>
  <c r="L91" i="11"/>
  <c r="L27" i="11"/>
  <c r="L61" i="11"/>
  <c r="L40" i="11"/>
  <c r="M71" i="11"/>
  <c r="M90" i="11"/>
  <c r="M40" i="11"/>
  <c r="M64" i="11"/>
  <c r="M33" i="11"/>
  <c r="L33" i="11"/>
  <c r="M27" i="11"/>
  <c r="M56" i="11"/>
  <c r="M86" i="11"/>
  <c r="M96" i="11"/>
  <c r="M45" i="11"/>
  <c r="M66" i="11"/>
  <c r="M83" i="11"/>
  <c r="M110" i="11"/>
  <c r="M89" i="11"/>
  <c r="M84" i="11"/>
  <c r="L27" i="2"/>
  <c r="M3" i="2"/>
  <c r="M34" i="2"/>
  <c r="M18" i="2"/>
  <c r="M27" i="2"/>
  <c r="M4" i="2"/>
  <c r="M38" i="2"/>
  <c r="L20" i="2"/>
  <c r="M35" i="2"/>
  <c r="L53" i="12"/>
  <c r="L52" i="12"/>
  <c r="L4" i="12"/>
  <c r="M84" i="12"/>
  <c r="M52" i="12"/>
  <c r="L80" i="12"/>
  <c r="M55" i="12"/>
  <c r="M53" i="12"/>
  <c r="E76" i="11"/>
  <c r="L85" i="11"/>
  <c r="L77" i="11"/>
  <c r="L116" i="11"/>
  <c r="M61" i="11"/>
  <c r="M116" i="11"/>
  <c r="M76" i="11"/>
  <c r="L76" i="11"/>
  <c r="M77" i="11"/>
  <c r="M91" i="11"/>
  <c r="M55" i="11"/>
  <c r="M58" i="11"/>
  <c r="L19" i="2"/>
  <c r="E112" i="11"/>
  <c r="M85" i="11"/>
  <c r="M59" i="11"/>
  <c r="L97" i="11"/>
  <c r="M80" i="11"/>
  <c r="M112" i="11"/>
  <c r="L112" i="11"/>
  <c r="M95" i="11"/>
  <c r="M75" i="11"/>
  <c r="M97" i="11"/>
  <c r="M54" i="12"/>
  <c r="L69" i="11"/>
  <c r="N61" i="13"/>
  <c r="N62" i="13"/>
  <c r="N63" i="13"/>
  <c r="N64" i="13"/>
  <c r="N65" i="13"/>
  <c r="N66" i="13"/>
  <c r="N67" i="13"/>
  <c r="N68" i="13"/>
  <c r="N69" i="13"/>
  <c r="N70" i="13"/>
  <c r="N71" i="13"/>
  <c r="N72" i="13"/>
  <c r="N73" i="13"/>
  <c r="N74" i="13"/>
  <c r="N75" i="13"/>
  <c r="N76" i="13"/>
  <c r="N77" i="13"/>
  <c r="N78" i="13"/>
  <c r="N79" i="13"/>
  <c r="N80" i="13"/>
  <c r="N81" i="13"/>
  <c r="N82" i="13"/>
  <c r="N83" i="13"/>
  <c r="N84" i="13"/>
  <c r="N85" i="13"/>
  <c r="N86" i="13"/>
  <c r="N87" i="13"/>
  <c r="N88" i="13"/>
  <c r="N89" i="13"/>
  <c r="N90" i="13"/>
  <c r="N91" i="13"/>
  <c r="N92" i="13"/>
  <c r="N93" i="13"/>
  <c r="N94" i="13"/>
  <c r="N95" i="13"/>
  <c r="N96" i="13"/>
  <c r="N97" i="13"/>
  <c r="N98" i="13"/>
  <c r="N99" i="13"/>
  <c r="N100" i="13"/>
  <c r="N101" i="13"/>
  <c r="N102" i="13"/>
  <c r="N103" i="13"/>
  <c r="N104" i="13"/>
  <c r="N105" i="13"/>
  <c r="N106" i="13"/>
  <c r="N107" i="13"/>
  <c r="N108" i="13"/>
  <c r="N109" i="13"/>
  <c r="N110" i="13"/>
  <c r="N111" i="13"/>
  <c r="N112" i="13"/>
  <c r="N113" i="13"/>
  <c r="N114" i="13"/>
  <c r="N115" i="13"/>
  <c r="N116" i="13"/>
  <c r="N117" i="13"/>
  <c r="N118" i="13"/>
  <c r="N119" i="13"/>
  <c r="N120" i="13"/>
  <c r="N121" i="13"/>
  <c r="N122" i="13"/>
  <c r="N123" i="13"/>
  <c r="N124" i="13"/>
  <c r="N125" i="13"/>
  <c r="N126" i="13"/>
  <c r="N127" i="13"/>
  <c r="N128" i="13"/>
  <c r="N129" i="13"/>
  <c r="N130" i="13"/>
  <c r="N131" i="13"/>
  <c r="N132" i="13"/>
  <c r="N133" i="13"/>
  <c r="N134" i="13"/>
  <c r="N135" i="13"/>
  <c r="N136" i="13"/>
  <c r="N137" i="13"/>
  <c r="N138" i="13"/>
  <c r="N139" i="13"/>
  <c r="N140" i="13"/>
  <c r="N141" i="13"/>
  <c r="N142" i="13"/>
  <c r="N143" i="13"/>
  <c r="N144" i="13"/>
  <c r="N145" i="13"/>
  <c r="N146" i="13"/>
  <c r="N147" i="13"/>
  <c r="N148" i="13"/>
  <c r="N149" i="13"/>
  <c r="N150" i="13"/>
  <c r="N151" i="13"/>
  <c r="N152" i="13"/>
  <c r="N153" i="13"/>
  <c r="N154" i="13"/>
  <c r="N155" i="13"/>
  <c r="N156" i="13"/>
  <c r="N157" i="13"/>
  <c r="N158" i="13"/>
  <c r="N159" i="13"/>
  <c r="N160" i="13"/>
  <c r="N161" i="13"/>
  <c r="N162" i="13"/>
  <c r="N163" i="13"/>
  <c r="N164" i="13"/>
  <c r="N165" i="13"/>
  <c r="N166" i="13"/>
  <c r="N167" i="13"/>
  <c r="N168" i="13"/>
  <c r="N169" i="13"/>
  <c r="N170" i="13"/>
  <c r="N171" i="13"/>
  <c r="N172" i="13"/>
  <c r="N173" i="13"/>
  <c r="N174" i="13"/>
  <c r="N175" i="13"/>
  <c r="N176" i="13"/>
  <c r="N177" i="13"/>
  <c r="N178" i="13"/>
  <c r="N179" i="13"/>
  <c r="N180" i="13"/>
  <c r="N181" i="13"/>
  <c r="N182" i="13"/>
  <c r="N183" i="13"/>
  <c r="N184" i="13"/>
  <c r="N185" i="13"/>
  <c r="N186" i="13"/>
  <c r="N187" i="13"/>
  <c r="N188" i="13"/>
  <c r="N189" i="13"/>
  <c r="N190" i="13"/>
  <c r="N191" i="13"/>
  <c r="N192" i="13"/>
  <c r="N193" i="13"/>
  <c r="N194" i="13"/>
  <c r="N195" i="13"/>
  <c r="N196" i="13"/>
  <c r="N197" i="13"/>
  <c r="N198" i="13"/>
  <c r="N199" i="13"/>
  <c r="N200" i="13"/>
  <c r="N201" i="13"/>
  <c r="N202" i="13"/>
  <c r="N203" i="13"/>
  <c r="N204" i="13"/>
  <c r="N205" i="13"/>
  <c r="N206" i="13"/>
  <c r="N207" i="13"/>
  <c r="N208" i="13"/>
  <c r="N209" i="13"/>
  <c r="N210" i="13"/>
  <c r="N211" i="13"/>
  <c r="N212" i="13"/>
  <c r="N213" i="13"/>
  <c r="N214" i="13"/>
  <c r="N215" i="13"/>
  <c r="N216" i="13"/>
  <c r="N217" i="13"/>
  <c r="N218" i="13"/>
  <c r="N113" i="12"/>
  <c r="N114" i="12"/>
  <c r="N115" i="12"/>
  <c r="N116" i="12"/>
  <c r="N117" i="12"/>
  <c r="N118" i="12"/>
  <c r="N119" i="12"/>
  <c r="N120" i="12"/>
  <c r="N121" i="12"/>
  <c r="N122" i="12"/>
  <c r="N123" i="12"/>
  <c r="N124" i="12"/>
  <c r="N125" i="12"/>
  <c r="N126" i="12"/>
  <c r="N127" i="12"/>
  <c r="N128" i="12"/>
  <c r="N129" i="12"/>
  <c r="N130" i="12"/>
  <c r="N131" i="12"/>
  <c r="N132" i="12"/>
  <c r="N133" i="12"/>
  <c r="N134" i="12"/>
  <c r="N135" i="12"/>
  <c r="N136" i="12"/>
  <c r="N137" i="12"/>
  <c r="N138" i="12"/>
  <c r="N139" i="12"/>
  <c r="N140" i="12"/>
  <c r="N141" i="12"/>
  <c r="N142" i="12"/>
  <c r="N143" i="12"/>
  <c r="N144" i="12"/>
  <c r="N145" i="12"/>
  <c r="N146" i="12"/>
  <c r="N147" i="12"/>
  <c r="N148" i="12"/>
  <c r="N149" i="12"/>
  <c r="N150" i="12"/>
  <c r="N151" i="12"/>
  <c r="N152" i="12"/>
  <c r="N153" i="12"/>
  <c r="N154" i="12"/>
  <c r="N155" i="12"/>
  <c r="N156" i="12"/>
  <c r="N157" i="12"/>
  <c r="N158" i="12"/>
  <c r="N159" i="12"/>
  <c r="N160" i="12"/>
  <c r="N161" i="12"/>
  <c r="N162" i="12"/>
  <c r="N163" i="12"/>
  <c r="N164" i="12"/>
  <c r="N165" i="12"/>
  <c r="N166" i="12"/>
  <c r="N167" i="12"/>
  <c r="N168" i="12"/>
  <c r="N169" i="12"/>
  <c r="N170" i="12"/>
  <c r="N171" i="12"/>
  <c r="N172" i="12"/>
  <c r="N173" i="12"/>
  <c r="N174" i="12"/>
  <c r="N175" i="12"/>
  <c r="N176" i="12"/>
  <c r="N177" i="12"/>
  <c r="N178" i="12"/>
  <c r="N179" i="12"/>
  <c r="N180" i="12"/>
  <c r="N181" i="12"/>
  <c r="N182" i="12"/>
  <c r="N183" i="12"/>
  <c r="N184" i="12"/>
  <c r="N185" i="12"/>
  <c r="N186" i="12"/>
  <c r="N187" i="12"/>
  <c r="N188" i="12"/>
  <c r="N189" i="12"/>
  <c r="N190" i="12"/>
  <c r="N191" i="12"/>
  <c r="N192" i="12"/>
  <c r="N131" i="11"/>
  <c r="N132" i="11"/>
  <c r="N133" i="11"/>
  <c r="N134" i="11"/>
  <c r="N135" i="11"/>
  <c r="N136" i="11"/>
  <c r="N137" i="11"/>
  <c r="N138" i="11"/>
  <c r="N139" i="11"/>
  <c r="N140" i="11"/>
  <c r="N141" i="11"/>
  <c r="N142" i="11"/>
  <c r="N143" i="11"/>
  <c r="N144" i="11"/>
  <c r="N145" i="11"/>
  <c r="N146" i="11"/>
  <c r="N147" i="11"/>
  <c r="N148" i="11"/>
  <c r="N149" i="11"/>
  <c r="N150" i="11"/>
  <c r="N151" i="11"/>
  <c r="N152" i="11"/>
  <c r="N153" i="11"/>
  <c r="N154" i="11"/>
  <c r="N155" i="11"/>
  <c r="N156" i="11"/>
  <c r="N157" i="11"/>
  <c r="N158" i="11"/>
  <c r="N159" i="11"/>
  <c r="N160" i="11"/>
  <c r="N161" i="11"/>
  <c r="N162" i="11"/>
  <c r="N163" i="11"/>
  <c r="N164" i="11"/>
  <c r="N165" i="11"/>
  <c r="N166" i="11"/>
  <c r="N167" i="11"/>
  <c r="N168" i="11"/>
  <c r="N169" i="11"/>
  <c r="N170" i="11"/>
  <c r="N171" i="11"/>
  <c r="N172" i="11"/>
  <c r="N173" i="11"/>
  <c r="N174" i="11"/>
  <c r="N175" i="11"/>
  <c r="N176" i="11"/>
  <c r="N177" i="11"/>
  <c r="N178" i="11"/>
  <c r="N179" i="11"/>
  <c r="N180" i="11"/>
  <c r="N181" i="11"/>
  <c r="N182" i="11"/>
  <c r="N183" i="11"/>
  <c r="N184" i="11"/>
  <c r="N185" i="11"/>
  <c r="N186" i="11"/>
  <c r="N187" i="11"/>
  <c r="N188" i="11"/>
  <c r="N189" i="11"/>
  <c r="N190" i="11"/>
  <c r="N191" i="11"/>
  <c r="N192" i="11"/>
  <c r="N193" i="11"/>
  <c r="N194" i="11"/>
  <c r="N195" i="11"/>
  <c r="N196" i="11"/>
  <c r="N197" i="11"/>
  <c r="N198" i="11"/>
  <c r="N199" i="11"/>
  <c r="N200" i="11"/>
  <c r="N201" i="11"/>
  <c r="N202" i="11"/>
  <c r="N203" i="11"/>
  <c r="N204" i="11"/>
  <c r="N205" i="11"/>
  <c r="N206" i="11"/>
  <c r="N207" i="11"/>
  <c r="N208" i="11"/>
  <c r="N209" i="11"/>
  <c r="N210" i="11"/>
  <c r="N211" i="11"/>
  <c r="N212" i="11"/>
  <c r="N213" i="11"/>
  <c r="N214" i="11"/>
  <c r="N215" i="11"/>
  <c r="N216" i="11"/>
  <c r="N217" i="11"/>
  <c r="N218" i="11"/>
  <c r="N219" i="11"/>
  <c r="N220" i="11"/>
  <c r="N221" i="11"/>
  <c r="N222" i="11"/>
  <c r="N223" i="11"/>
  <c r="N224" i="11"/>
  <c r="N225" i="11"/>
  <c r="N226" i="11"/>
  <c r="N227" i="11"/>
  <c r="N228" i="11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L46" i="13"/>
  <c r="H73" i="13"/>
  <c r="L73" i="13"/>
  <c r="H63" i="13"/>
  <c r="M63" i="13"/>
  <c r="L63" i="13"/>
  <c r="M90" i="12"/>
  <c r="L90" i="12"/>
  <c r="H90" i="12"/>
  <c r="E90" i="12"/>
  <c r="M91" i="12"/>
  <c r="H91" i="12"/>
  <c r="L91" i="12"/>
  <c r="L50" i="2"/>
  <c r="E64" i="2"/>
  <c r="M19" i="2"/>
  <c r="M50" i="2"/>
  <c r="H50" i="2"/>
  <c r="E50" i="2"/>
  <c r="M41" i="2"/>
  <c r="L41" i="2"/>
  <c r="H41" i="2"/>
  <c r="E41" i="2"/>
  <c r="M64" i="2"/>
  <c r="H64" i="2"/>
  <c r="L183" i="11"/>
  <c r="L128" i="11"/>
  <c r="L129" i="11"/>
  <c r="L153" i="11"/>
  <c r="M124" i="11"/>
  <c r="L124" i="11"/>
  <c r="H124" i="11"/>
  <c r="E124" i="11"/>
  <c r="M165" i="11"/>
  <c r="L165" i="11"/>
  <c r="H165" i="11"/>
  <c r="E165" i="11"/>
  <c r="E152" i="11"/>
  <c r="M152" i="11"/>
  <c r="H152" i="11"/>
  <c r="L91" i="13"/>
  <c r="E86" i="13"/>
  <c r="L86" i="13"/>
  <c r="H44" i="13"/>
  <c r="L44" i="13"/>
  <c r="M73" i="13"/>
  <c r="M86" i="13"/>
  <c r="M44" i="13"/>
  <c r="H42" i="2"/>
  <c r="H53" i="2"/>
  <c r="L52" i="2"/>
  <c r="L39" i="2"/>
  <c r="E53" i="2"/>
  <c r="E52" i="2"/>
  <c r="M52" i="2"/>
  <c r="M42" i="2"/>
  <c r="M53" i="2"/>
  <c r="L53" i="2"/>
  <c r="H122" i="12"/>
  <c r="L122" i="12"/>
  <c r="H141" i="12"/>
  <c r="L141" i="12"/>
  <c r="L151" i="12"/>
  <c r="M146" i="12"/>
  <c r="M141" i="12"/>
  <c r="M122" i="12"/>
  <c r="H189" i="11"/>
  <c r="E189" i="11"/>
  <c r="E160" i="11"/>
  <c r="E167" i="11"/>
  <c r="L189" i="11"/>
  <c r="L144" i="11"/>
  <c r="L151" i="11"/>
  <c r="L178" i="11"/>
  <c r="L163" i="11"/>
  <c r="L120" i="11"/>
  <c r="L175" i="11"/>
  <c r="L179" i="11"/>
  <c r="M189" i="11"/>
  <c r="M151" i="11"/>
  <c r="M160" i="11"/>
  <c r="L160" i="11"/>
  <c r="L167" i="11"/>
  <c r="M167" i="11"/>
  <c r="M106" i="12"/>
  <c r="L65" i="2"/>
  <c r="H51" i="2"/>
  <c r="E51" i="2"/>
  <c r="L40" i="2"/>
  <c r="M40" i="2"/>
  <c r="M51" i="2"/>
  <c r="L51" i="2"/>
  <c r="L74" i="13"/>
  <c r="L76" i="13"/>
  <c r="L42" i="13"/>
  <c r="L65" i="13"/>
  <c r="L94" i="13"/>
  <c r="L71" i="13"/>
  <c r="M91" i="13"/>
  <c r="M90" i="13"/>
  <c r="M42" i="13"/>
  <c r="M94" i="13"/>
  <c r="L104" i="12"/>
  <c r="L142" i="12"/>
  <c r="M104" i="12"/>
  <c r="L135" i="11"/>
  <c r="L117" i="11"/>
  <c r="L137" i="11"/>
  <c r="M180" i="11"/>
  <c r="M169" i="11"/>
  <c r="L123" i="11"/>
  <c r="L145" i="11"/>
  <c r="L164" i="11"/>
  <c r="L140" i="11"/>
  <c r="L169" i="11"/>
  <c r="L180" i="11"/>
  <c r="L161" i="11"/>
  <c r="M145" i="11"/>
  <c r="M140" i="11"/>
  <c r="M175" i="11"/>
  <c r="M70" i="11"/>
  <c r="L132" i="11"/>
  <c r="L149" i="11"/>
  <c r="M149" i="11"/>
  <c r="H46" i="2"/>
  <c r="E46" i="2"/>
  <c r="L55" i="2"/>
  <c r="E49" i="2"/>
  <c r="L57" i="2"/>
  <c r="M57" i="2"/>
  <c r="M49" i="2"/>
  <c r="M55" i="2"/>
  <c r="M46" i="2"/>
  <c r="L46" i="2"/>
  <c r="M172" i="11"/>
  <c r="L173" i="11"/>
  <c r="L172" i="11"/>
  <c r="M164" i="11"/>
  <c r="M138" i="11"/>
  <c r="M139" i="11"/>
  <c r="L43" i="13"/>
  <c r="L56" i="13"/>
  <c r="L145" i="12"/>
  <c r="M102" i="12"/>
  <c r="M30" i="12"/>
  <c r="M145" i="12"/>
  <c r="H107" i="12"/>
  <c r="L107" i="12"/>
  <c r="E137" i="12"/>
  <c r="L114" i="12"/>
  <c r="L120" i="12"/>
  <c r="L124" i="12"/>
  <c r="E132" i="12"/>
  <c r="L149" i="12"/>
  <c r="M109" i="12"/>
  <c r="M124" i="12"/>
  <c r="L93" i="12"/>
  <c r="M137" i="12"/>
  <c r="L137" i="12"/>
  <c r="M149" i="12"/>
  <c r="M107" i="12"/>
  <c r="M93" i="12"/>
  <c r="M114" i="12"/>
  <c r="M132" i="12"/>
  <c r="L132" i="12"/>
  <c r="L127" i="11"/>
  <c r="L121" i="11"/>
  <c r="L119" i="11"/>
  <c r="L168" i="11"/>
  <c r="M179" i="11"/>
  <c r="M168" i="11"/>
  <c r="M100" i="11"/>
  <c r="M178" i="11"/>
  <c r="L85" i="13"/>
  <c r="L51" i="13"/>
  <c r="M57" i="13"/>
  <c r="M92" i="13"/>
  <c r="L69" i="13"/>
  <c r="M55" i="13"/>
  <c r="M51" i="13"/>
  <c r="M65" i="13"/>
  <c r="M77" i="13"/>
  <c r="M85" i="13"/>
  <c r="E47" i="2"/>
  <c r="L48" i="2"/>
  <c r="M47" i="2"/>
  <c r="L47" i="2"/>
  <c r="M65" i="2"/>
  <c r="M48" i="2"/>
  <c r="L97" i="12"/>
  <c r="E139" i="12"/>
  <c r="L146" i="12"/>
  <c r="L95" i="12"/>
  <c r="L150" i="12"/>
  <c r="L105" i="12"/>
  <c r="L125" i="12"/>
  <c r="M97" i="12"/>
  <c r="M139" i="12"/>
  <c r="L139" i="12"/>
  <c r="M150" i="12"/>
  <c r="M125" i="12"/>
  <c r="E181" i="11"/>
  <c r="M135" i="11"/>
  <c r="M163" i="11"/>
  <c r="M162" i="11"/>
  <c r="L139" i="11"/>
  <c r="M181" i="11"/>
  <c r="L181" i="11"/>
  <c r="M127" i="11"/>
  <c r="L60" i="2"/>
  <c r="L44" i="2"/>
  <c r="L43" i="2"/>
  <c r="L113" i="12"/>
  <c r="L123" i="12"/>
  <c r="E100" i="12"/>
  <c r="L127" i="12"/>
  <c r="L112" i="12"/>
  <c r="M100" i="12"/>
  <c r="L100" i="12"/>
  <c r="M113" i="12"/>
  <c r="L95" i="13"/>
  <c r="L64" i="13"/>
  <c r="L50" i="13"/>
  <c r="M29" i="13"/>
  <c r="M70" i="13"/>
  <c r="M64" i="13"/>
  <c r="M43" i="13"/>
  <c r="M95" i="13"/>
  <c r="M50" i="13"/>
  <c r="L62" i="13"/>
  <c r="L103" i="12"/>
  <c r="L109" i="12"/>
  <c r="L133" i="12"/>
  <c r="M133" i="12"/>
  <c r="M103" i="12"/>
  <c r="L187" i="11"/>
  <c r="M187" i="11"/>
  <c r="L155" i="11"/>
  <c r="L81" i="13"/>
  <c r="L83" i="13"/>
  <c r="E80" i="13"/>
  <c r="M80" i="13"/>
  <c r="L80" i="13"/>
  <c r="M46" i="13"/>
  <c r="M120" i="12"/>
  <c r="M101" i="12"/>
  <c r="L101" i="12"/>
  <c r="M142" i="12"/>
  <c r="E56" i="2"/>
  <c r="M56" i="2"/>
  <c r="L56" i="2"/>
  <c r="M44" i="2"/>
  <c r="M151" i="12"/>
  <c r="M95" i="12"/>
  <c r="M76" i="13"/>
  <c r="M75" i="13"/>
  <c r="L58" i="13"/>
  <c r="L75" i="13"/>
  <c r="M39" i="13"/>
  <c r="L176" i="11"/>
  <c r="M177" i="11"/>
  <c r="M134" i="12"/>
  <c r="M56" i="13"/>
  <c r="L147" i="12"/>
  <c r="L135" i="12"/>
  <c r="L136" i="12"/>
  <c r="L152" i="12"/>
  <c r="M147" i="12"/>
  <c r="M136" i="12"/>
  <c r="M123" i="12"/>
  <c r="L72" i="13"/>
  <c r="M69" i="13"/>
  <c r="M72" i="13"/>
  <c r="L158" i="11"/>
  <c r="E53" i="13"/>
  <c r="L61" i="13"/>
  <c r="M53" i="13"/>
  <c r="L153" i="12"/>
  <c r="M153" i="12"/>
  <c r="L67" i="13"/>
  <c r="L54" i="13"/>
  <c r="M81" i="13"/>
  <c r="M67" i="13"/>
  <c r="E116" i="12"/>
  <c r="L143" i="12"/>
  <c r="L89" i="12"/>
  <c r="M116" i="12"/>
  <c r="L116" i="12"/>
  <c r="M152" i="12"/>
  <c r="M89" i="12"/>
  <c r="M37" i="2"/>
  <c r="L154" i="11"/>
  <c r="L134" i="11"/>
  <c r="M123" i="11"/>
  <c r="M159" i="11"/>
  <c r="M134" i="11"/>
  <c r="M158" i="11"/>
  <c r="M60" i="2"/>
  <c r="L111" i="12"/>
  <c r="M111" i="12"/>
  <c r="M157" i="11"/>
  <c r="L93" i="13"/>
  <c r="L60" i="13"/>
  <c r="L79" i="13"/>
  <c r="M82" i="13"/>
  <c r="M79" i="13"/>
  <c r="M54" i="13"/>
  <c r="M83" i="13"/>
  <c r="M105" i="12"/>
  <c r="M117" i="12"/>
  <c r="M92" i="12"/>
  <c r="L92" i="12"/>
  <c r="M143" i="12"/>
  <c r="M121" i="11"/>
  <c r="M154" i="11"/>
  <c r="M43" i="2"/>
  <c r="M39" i="2"/>
  <c r="M16" i="2"/>
  <c r="L147" i="11"/>
  <c r="E185" i="11"/>
  <c r="M173" i="11"/>
  <c r="M119" i="11"/>
  <c r="M185" i="11"/>
  <c r="M183" i="11"/>
  <c r="M147" i="11"/>
  <c r="L129" i="12"/>
  <c r="M4" i="12"/>
  <c r="M127" i="12"/>
  <c r="M129" i="12"/>
  <c r="M88" i="12"/>
  <c r="L48" i="13"/>
  <c r="M61" i="13"/>
  <c r="M68" i="13"/>
  <c r="M62" i="13"/>
  <c r="M93" i="13"/>
  <c r="M48" i="13"/>
  <c r="M47" i="13"/>
  <c r="L131" i="11"/>
  <c r="M129" i="11"/>
  <c r="M137" i="11"/>
  <c r="M131" i="11"/>
  <c r="L141" i="11"/>
  <c r="M128" i="11"/>
  <c r="M144" i="11"/>
  <c r="M69" i="11"/>
  <c r="M117" i="11"/>
  <c r="M155" i="11"/>
  <c r="M136" i="11"/>
  <c r="M141" i="11"/>
  <c r="M188" i="11"/>
  <c r="M98" i="11"/>
  <c r="M153" i="11"/>
  <c r="L150" i="11"/>
  <c r="M113" i="11"/>
  <c r="M150" i="11"/>
  <c r="M132" i="11"/>
  <c r="E121" i="12"/>
  <c r="L140" i="12"/>
  <c r="L138" i="12"/>
  <c r="M135" i="12"/>
  <c r="M121" i="12"/>
  <c r="L121" i="12"/>
  <c r="M119" i="12"/>
  <c r="M128" i="12"/>
  <c r="M140" i="12"/>
  <c r="M112" i="12"/>
  <c r="M138" i="12"/>
  <c r="L88" i="13"/>
  <c r="M71" i="13"/>
  <c r="M60" i="13"/>
  <c r="M88" i="13"/>
  <c r="M74" i="13"/>
  <c r="M58" i="13"/>
  <c r="M184" i="11"/>
  <c r="M133" i="11"/>
  <c r="M176" i="11"/>
  <c r="M120" i="11"/>
  <c r="O17" i="2" l="1"/>
  <c r="H28" i="13"/>
  <c r="H63" i="11"/>
  <c r="H115" i="11"/>
  <c r="E88" i="11"/>
  <c r="O25" i="2"/>
  <c r="H69" i="12"/>
  <c r="H64" i="12"/>
  <c r="H59" i="12"/>
  <c r="E59" i="12"/>
  <c r="M37" i="13"/>
  <c r="O37" i="13" s="1"/>
  <c r="H10" i="13"/>
  <c r="O26" i="13"/>
  <c r="O30" i="13"/>
  <c r="O8" i="13"/>
  <c r="H35" i="13"/>
  <c r="E26" i="13"/>
  <c r="H38" i="12"/>
  <c r="H85" i="12"/>
  <c r="H3" i="12"/>
  <c r="O58" i="12"/>
  <c r="H56" i="12"/>
  <c r="O59" i="12"/>
  <c r="H58" i="12"/>
  <c r="E80" i="12"/>
  <c r="H88" i="11"/>
  <c r="O73" i="11"/>
  <c r="M88" i="11"/>
  <c r="O88" i="11" s="1"/>
  <c r="O94" i="11"/>
  <c r="E73" i="11"/>
  <c r="H87" i="11"/>
  <c r="H73" i="12"/>
  <c r="E73" i="12"/>
  <c r="O73" i="12"/>
  <c r="O67" i="12"/>
  <c r="H67" i="12"/>
  <c r="H61" i="12"/>
  <c r="E64" i="12"/>
  <c r="E67" i="12"/>
  <c r="M64" i="12"/>
  <c r="E69" i="12"/>
  <c r="E85" i="12"/>
  <c r="E61" i="12"/>
  <c r="E56" i="12"/>
  <c r="O85" i="12"/>
  <c r="E17" i="2"/>
  <c r="E63" i="11"/>
  <c r="E87" i="11"/>
  <c r="O63" i="11"/>
  <c r="H67" i="11"/>
  <c r="L108" i="11"/>
  <c r="O108" i="11" s="1"/>
  <c r="E67" i="11"/>
  <c r="E62" i="11"/>
  <c r="O115" i="11"/>
  <c r="E115" i="11"/>
  <c r="O67" i="11"/>
  <c r="E58" i="12"/>
  <c r="H74" i="12"/>
  <c r="O61" i="12"/>
  <c r="O56" i="12"/>
  <c r="O75" i="12"/>
  <c r="O38" i="12"/>
  <c r="E38" i="12"/>
  <c r="O64" i="12"/>
  <c r="O69" i="12"/>
  <c r="H75" i="12"/>
  <c r="H78" i="12"/>
  <c r="E57" i="12"/>
  <c r="E15" i="12"/>
  <c r="H86" i="12"/>
  <c r="E28" i="13"/>
  <c r="O28" i="13"/>
  <c r="E33" i="13"/>
  <c r="E16" i="13"/>
  <c r="H16" i="13"/>
  <c r="L33" i="13"/>
  <c r="O33" i="13" s="1"/>
  <c r="H37" i="13"/>
  <c r="E41" i="13"/>
  <c r="H33" i="13"/>
  <c r="O35" i="13"/>
  <c r="O10" i="13"/>
  <c r="E35" i="13"/>
  <c r="H108" i="11"/>
  <c r="O62" i="11"/>
  <c r="H68" i="11"/>
  <c r="H78" i="11"/>
  <c r="E78" i="11"/>
  <c r="H93" i="11"/>
  <c r="O68" i="11"/>
  <c r="L87" i="11"/>
  <c r="O87" i="11" s="1"/>
  <c r="H99" i="11"/>
  <c r="H106" i="11"/>
  <c r="O7" i="2"/>
  <c r="H24" i="2"/>
  <c r="O24" i="2"/>
  <c r="H28" i="2"/>
  <c r="E36" i="2"/>
  <c r="E28" i="2"/>
  <c r="E32" i="2"/>
  <c r="O33" i="2"/>
  <c r="E20" i="2"/>
  <c r="E21" i="2"/>
  <c r="E37" i="2"/>
  <c r="E33" i="2"/>
  <c r="H27" i="2"/>
  <c r="O93" i="11"/>
  <c r="O78" i="11"/>
  <c r="E93" i="11"/>
  <c r="O15" i="12"/>
  <c r="E74" i="12"/>
  <c r="E78" i="12"/>
  <c r="E86" i="12"/>
  <c r="L78" i="12"/>
  <c r="O78" i="12" s="1"/>
  <c r="E3" i="12"/>
  <c r="O99" i="11"/>
  <c r="H103" i="11"/>
  <c r="E68" i="11"/>
  <c r="E107" i="11"/>
  <c r="O106" i="11"/>
  <c r="H107" i="11"/>
  <c r="O107" i="11"/>
  <c r="H109" i="11"/>
  <c r="O86" i="12"/>
  <c r="H45" i="12"/>
  <c r="O3" i="12"/>
  <c r="H39" i="12"/>
  <c r="H57" i="12"/>
  <c r="O74" i="12"/>
  <c r="O45" i="12"/>
  <c r="O57" i="12"/>
  <c r="E45" i="12"/>
  <c r="E10" i="13"/>
  <c r="O16" i="13"/>
  <c r="O44" i="13"/>
  <c r="O41" i="13"/>
  <c r="E7" i="12"/>
  <c r="O39" i="12"/>
  <c r="H18" i="12"/>
  <c r="M7" i="12"/>
  <c r="O7" i="12" s="1"/>
  <c r="O14" i="12"/>
  <c r="E71" i="12"/>
  <c r="E39" i="12"/>
  <c r="E109" i="11"/>
  <c r="L109" i="11"/>
  <c r="O109" i="11" s="1"/>
  <c r="H101" i="11"/>
  <c r="O103" i="11"/>
  <c r="E103" i="11"/>
  <c r="O60" i="11"/>
  <c r="E60" i="11"/>
  <c r="E65" i="12"/>
  <c r="H63" i="12"/>
  <c r="L65" i="12"/>
  <c r="O65" i="12" s="1"/>
  <c r="H82" i="12"/>
  <c r="E14" i="12"/>
  <c r="H71" i="12"/>
  <c r="E63" i="12"/>
  <c r="H65" i="12"/>
  <c r="H14" i="12"/>
  <c r="E82" i="12"/>
  <c r="O71" i="12"/>
  <c r="H62" i="12"/>
  <c r="O63" i="12"/>
  <c r="H66" i="12"/>
  <c r="O82" i="12"/>
  <c r="E29" i="12"/>
  <c r="E55" i="12"/>
  <c r="E19" i="12"/>
  <c r="E18" i="12"/>
  <c r="L66" i="12"/>
  <c r="O66" i="12" s="1"/>
  <c r="E81" i="12"/>
  <c r="E72" i="12"/>
  <c r="H72" i="12"/>
  <c r="E62" i="12"/>
  <c r="E101" i="11"/>
  <c r="H79" i="11"/>
  <c r="O79" i="11"/>
  <c r="H92" i="11"/>
  <c r="E79" i="11"/>
  <c r="E92" i="11"/>
  <c r="O92" i="11"/>
  <c r="H60" i="11"/>
  <c r="E27" i="11"/>
  <c r="O40" i="11"/>
  <c r="H83" i="11"/>
  <c r="H27" i="11"/>
  <c r="O101" i="11"/>
  <c r="E89" i="11"/>
  <c r="O33" i="11"/>
  <c r="H64" i="11"/>
  <c r="O36" i="2"/>
  <c r="E14" i="2"/>
  <c r="H32" i="2"/>
  <c r="E38" i="2"/>
  <c r="H21" i="2"/>
  <c r="H23" i="2"/>
  <c r="E23" i="2"/>
  <c r="O23" i="2"/>
  <c r="E4" i="2"/>
  <c r="H34" i="2"/>
  <c r="O14" i="2"/>
  <c r="O28" i="2"/>
  <c r="H38" i="2"/>
  <c r="H20" i="2"/>
  <c r="H18" i="2"/>
  <c r="E35" i="2"/>
  <c r="H35" i="2"/>
  <c r="E34" i="2"/>
  <c r="H3" i="2"/>
  <c r="M20" i="2"/>
  <c r="O20" i="2" s="1"/>
  <c r="O21" i="2"/>
  <c r="E3" i="2"/>
  <c r="H4" i="2"/>
  <c r="O32" i="2"/>
  <c r="E18" i="2"/>
  <c r="O3" i="2"/>
  <c r="E27" i="2"/>
  <c r="O27" i="2"/>
  <c r="H29" i="13"/>
  <c r="H40" i="13"/>
  <c r="H41" i="12"/>
  <c r="O41" i="12"/>
  <c r="E41" i="12"/>
  <c r="H55" i="12"/>
  <c r="L55" i="12"/>
  <c r="O55" i="12" s="1"/>
  <c r="H81" i="12"/>
  <c r="H19" i="12"/>
  <c r="H29" i="12"/>
  <c r="H79" i="12"/>
  <c r="E79" i="12"/>
  <c r="L62" i="12"/>
  <c r="O62" i="12" s="1"/>
  <c r="O29" i="12"/>
  <c r="O19" i="12"/>
  <c r="H80" i="12"/>
  <c r="O81" i="12"/>
  <c r="O72" i="12"/>
  <c r="H53" i="12"/>
  <c r="H77" i="12"/>
  <c r="E77" i="12"/>
  <c r="E52" i="12"/>
  <c r="O84" i="12"/>
  <c r="O79" i="12"/>
  <c r="H52" i="12"/>
  <c r="O18" i="12"/>
  <c r="O80" i="12"/>
  <c r="E84" i="12"/>
  <c r="O77" i="12"/>
  <c r="H84" i="12"/>
  <c r="O52" i="12"/>
  <c r="H56" i="11"/>
  <c r="E40" i="11"/>
  <c r="E64" i="11"/>
  <c r="H40" i="11"/>
  <c r="H33" i="11"/>
  <c r="O64" i="11"/>
  <c r="H84" i="11"/>
  <c r="H45" i="11"/>
  <c r="E110" i="11"/>
  <c r="L110" i="11"/>
  <c r="O110" i="11" s="1"/>
  <c r="O27" i="11"/>
  <c r="H76" i="11"/>
  <c r="O56" i="11"/>
  <c r="H110" i="11"/>
  <c r="O83" i="11"/>
  <c r="E83" i="11"/>
  <c r="H89" i="11"/>
  <c r="E45" i="11"/>
  <c r="E84" i="11"/>
  <c r="O89" i="11"/>
  <c r="H77" i="11"/>
  <c r="E96" i="11"/>
  <c r="E116" i="11"/>
  <c r="H96" i="11"/>
  <c r="E65" i="11"/>
  <c r="O45" i="11"/>
  <c r="O84" i="11"/>
  <c r="E71" i="11"/>
  <c r="H55" i="11"/>
  <c r="L65" i="11"/>
  <c r="O65" i="11" s="1"/>
  <c r="O76" i="11"/>
  <c r="L96" i="11"/>
  <c r="O96" i="11" s="1"/>
  <c r="H74" i="11"/>
  <c r="E58" i="11"/>
  <c r="L71" i="11"/>
  <c r="O71" i="11" s="1"/>
  <c r="E77" i="11"/>
  <c r="H71" i="11"/>
  <c r="E55" i="11"/>
  <c r="E91" i="11"/>
  <c r="H116" i="11"/>
  <c r="H91" i="11"/>
  <c r="L55" i="11"/>
  <c r="O55" i="11" s="1"/>
  <c r="H65" i="11"/>
  <c r="E74" i="11"/>
  <c r="O34" i="2"/>
  <c r="O4" i="2"/>
  <c r="O18" i="2"/>
  <c r="O38" i="2"/>
  <c r="E16" i="2"/>
  <c r="O35" i="2"/>
  <c r="O50" i="2"/>
  <c r="H19" i="2"/>
  <c r="E53" i="12"/>
  <c r="O53" i="12"/>
  <c r="O90" i="12"/>
  <c r="O77" i="11"/>
  <c r="E90" i="11"/>
  <c r="H58" i="11"/>
  <c r="O116" i="11"/>
  <c r="O91" i="11"/>
  <c r="H59" i="11"/>
  <c r="H80" i="11"/>
  <c r="O74" i="11"/>
  <c r="H75" i="11"/>
  <c r="H85" i="11"/>
  <c r="H90" i="11"/>
  <c r="H66" i="11"/>
  <c r="O58" i="11"/>
  <c r="O80" i="11"/>
  <c r="H86" i="11"/>
  <c r="E66" i="11"/>
  <c r="E59" i="11"/>
  <c r="H61" i="11"/>
  <c r="O85" i="11"/>
  <c r="E80" i="11"/>
  <c r="H95" i="11"/>
  <c r="E85" i="11"/>
  <c r="E75" i="11"/>
  <c r="E19" i="2"/>
  <c r="H112" i="11"/>
  <c r="E86" i="11"/>
  <c r="H97" i="11"/>
  <c r="O112" i="11"/>
  <c r="O95" i="11"/>
  <c r="O90" i="11"/>
  <c r="E95" i="11"/>
  <c r="O66" i="11"/>
  <c r="O86" i="11"/>
  <c r="O75" i="11"/>
  <c r="O97" i="11"/>
  <c r="O59" i="11"/>
  <c r="E97" i="11"/>
  <c r="O61" i="11"/>
  <c r="E61" i="11"/>
  <c r="E100" i="11"/>
  <c r="O124" i="11"/>
  <c r="O165" i="11"/>
  <c r="O41" i="2"/>
  <c r="O19" i="2"/>
  <c r="O86" i="13"/>
  <c r="O63" i="13"/>
  <c r="E63" i="13"/>
  <c r="H149" i="12"/>
  <c r="O91" i="12"/>
  <c r="E91" i="12"/>
  <c r="O141" i="12"/>
  <c r="L64" i="2"/>
  <c r="O64" i="2" s="1"/>
  <c r="H55" i="2"/>
  <c r="H40" i="2"/>
  <c r="H57" i="2"/>
  <c r="E42" i="2"/>
  <c r="L42" i="2"/>
  <c r="O42" i="2" s="1"/>
  <c r="H52" i="2"/>
  <c r="O53" i="2"/>
  <c r="L152" i="11"/>
  <c r="O152" i="11" s="1"/>
  <c r="O151" i="11"/>
  <c r="H167" i="11"/>
  <c r="E151" i="11"/>
  <c r="H151" i="11"/>
  <c r="O189" i="11"/>
  <c r="H160" i="11"/>
  <c r="H86" i="13"/>
  <c r="E44" i="13"/>
  <c r="H57" i="13"/>
  <c r="E55" i="13"/>
  <c r="O40" i="13"/>
  <c r="E77" i="13"/>
  <c r="H77" i="13"/>
  <c r="H85" i="13"/>
  <c r="H42" i="13"/>
  <c r="E40" i="13"/>
  <c r="E92" i="13"/>
  <c r="H55" i="13"/>
  <c r="O52" i="2"/>
  <c r="E55" i="2"/>
  <c r="H47" i="2"/>
  <c r="O51" i="2"/>
  <c r="H49" i="2"/>
  <c r="E40" i="2"/>
  <c r="O40" i="2"/>
  <c r="E141" i="12"/>
  <c r="O122" i="12"/>
  <c r="E122" i="12"/>
  <c r="H132" i="12"/>
  <c r="H104" i="12"/>
  <c r="H114" i="12"/>
  <c r="O160" i="11"/>
  <c r="H175" i="11"/>
  <c r="O70" i="11"/>
  <c r="H70" i="11"/>
  <c r="H140" i="11"/>
  <c r="H169" i="11"/>
  <c r="E145" i="11"/>
  <c r="H145" i="11"/>
  <c r="H111" i="11"/>
  <c r="O167" i="11"/>
  <c r="E140" i="11"/>
  <c r="E175" i="11"/>
  <c r="H149" i="11"/>
  <c r="O145" i="11"/>
  <c r="E70" i="11"/>
  <c r="O107" i="12"/>
  <c r="E114" i="12"/>
  <c r="E149" i="12"/>
  <c r="H137" i="12"/>
  <c r="O145" i="12"/>
  <c r="O57" i="2"/>
  <c r="L49" i="2"/>
  <c r="O49" i="2" s="1"/>
  <c r="E57" i="2"/>
  <c r="O46" i="2"/>
  <c r="E42" i="13"/>
  <c r="O42" i="13"/>
  <c r="H94" i="13"/>
  <c r="H65" i="13"/>
  <c r="L55" i="13"/>
  <c r="O55" i="13" s="1"/>
  <c r="E57" i="13"/>
  <c r="H51" i="13"/>
  <c r="L77" i="13"/>
  <c r="O77" i="13" s="1"/>
  <c r="O94" i="13"/>
  <c r="L57" i="13"/>
  <c r="O57" i="13" s="1"/>
  <c r="E94" i="13"/>
  <c r="L92" i="13"/>
  <c r="O92" i="13" s="1"/>
  <c r="O51" i="13"/>
  <c r="O104" i="12"/>
  <c r="E104" i="12"/>
  <c r="E107" i="12"/>
  <c r="H93" i="12"/>
  <c r="O140" i="11"/>
  <c r="O175" i="11"/>
  <c r="H179" i="11"/>
  <c r="E180" i="11"/>
  <c r="O111" i="11"/>
  <c r="O169" i="11"/>
  <c r="E169" i="11"/>
  <c r="E111" i="11"/>
  <c r="H180" i="11"/>
  <c r="H100" i="11"/>
  <c r="H168" i="11"/>
  <c r="H178" i="11"/>
  <c r="O149" i="11"/>
  <c r="E168" i="11"/>
  <c r="E149" i="11"/>
  <c r="O100" i="11"/>
  <c r="E179" i="11"/>
  <c r="H162" i="11"/>
  <c r="H65" i="2"/>
  <c r="O65" i="2"/>
  <c r="O55" i="2"/>
  <c r="H48" i="2"/>
  <c r="O47" i="2"/>
  <c r="E65" i="2"/>
  <c r="E48" i="2"/>
  <c r="O30" i="12"/>
  <c r="E30" i="12"/>
  <c r="E93" i="12"/>
  <c r="O137" i="12"/>
  <c r="O149" i="12"/>
  <c r="O93" i="12"/>
  <c r="O139" i="12"/>
  <c r="O132" i="12"/>
  <c r="H125" i="12"/>
  <c r="O114" i="12"/>
  <c r="E134" i="12"/>
  <c r="H139" i="12"/>
  <c r="H101" i="12"/>
  <c r="H100" i="12"/>
  <c r="H150" i="12"/>
  <c r="L134" i="12"/>
  <c r="O134" i="12" s="1"/>
  <c r="O150" i="12"/>
  <c r="O179" i="11"/>
  <c r="O168" i="11"/>
  <c r="O180" i="11"/>
  <c r="H181" i="11"/>
  <c r="O178" i="11"/>
  <c r="H139" i="11"/>
  <c r="H158" i="11"/>
  <c r="H127" i="11"/>
  <c r="E178" i="11"/>
  <c r="E162" i="11"/>
  <c r="E51" i="13"/>
  <c r="E65" i="13"/>
  <c r="O65" i="13"/>
  <c r="H50" i="13"/>
  <c r="O85" i="13"/>
  <c r="E46" i="13"/>
  <c r="H46" i="13"/>
  <c r="H80" i="13"/>
  <c r="O73" i="13"/>
  <c r="O95" i="13"/>
  <c r="H95" i="13"/>
  <c r="H36" i="13"/>
  <c r="O50" i="13"/>
  <c r="E50" i="13"/>
  <c r="E85" i="13"/>
  <c r="O48" i="2"/>
  <c r="H37" i="2"/>
  <c r="H56" i="2"/>
  <c r="O56" i="2"/>
  <c r="E150" i="12"/>
  <c r="O100" i="12"/>
  <c r="H113" i="12"/>
  <c r="E113" i="12"/>
  <c r="O125" i="12"/>
  <c r="O113" i="12"/>
  <c r="E125" i="12"/>
  <c r="H103" i="12"/>
  <c r="O127" i="11"/>
  <c r="E127" i="11"/>
  <c r="O181" i="11"/>
  <c r="H187" i="11"/>
  <c r="L162" i="11"/>
  <c r="O162" i="11" s="1"/>
  <c r="O139" i="11"/>
  <c r="E139" i="11"/>
  <c r="H106" i="12"/>
  <c r="H133" i="12"/>
  <c r="O97" i="12"/>
  <c r="O101" i="12"/>
  <c r="E97" i="12"/>
  <c r="E101" i="12"/>
  <c r="E95" i="13"/>
  <c r="E73" i="13"/>
  <c r="E36" i="13"/>
  <c r="O36" i="13"/>
  <c r="H92" i="13"/>
  <c r="H97" i="12"/>
  <c r="E133" i="12"/>
  <c r="O133" i="12"/>
  <c r="E106" i="12"/>
  <c r="O103" i="12"/>
  <c r="O123" i="12"/>
  <c r="E103" i="12"/>
  <c r="O187" i="11"/>
  <c r="E187" i="11"/>
  <c r="E177" i="11"/>
  <c r="O163" i="11"/>
  <c r="E163" i="11"/>
  <c r="H177" i="11"/>
  <c r="E120" i="11"/>
  <c r="H39" i="13"/>
  <c r="O80" i="13"/>
  <c r="O46" i="13"/>
  <c r="E39" i="13"/>
  <c r="L39" i="13"/>
  <c r="O39" i="13" s="1"/>
  <c r="H53" i="13"/>
  <c r="L53" i="13"/>
  <c r="O53" i="13" s="1"/>
  <c r="H43" i="13"/>
  <c r="L106" i="12"/>
  <c r="O106" i="12" s="1"/>
  <c r="H142" i="12"/>
  <c r="E88" i="12"/>
  <c r="H102" i="12"/>
  <c r="E112" i="12"/>
  <c r="O142" i="12"/>
  <c r="H136" i="12"/>
  <c r="E142" i="12"/>
  <c r="E123" i="12"/>
  <c r="E83" i="12"/>
  <c r="H44" i="2"/>
  <c r="O44" i="2"/>
  <c r="E44" i="2"/>
  <c r="H151" i="12"/>
  <c r="H56" i="13"/>
  <c r="H67" i="13"/>
  <c r="O123" i="11"/>
  <c r="L177" i="11"/>
  <c r="O177" i="11" s="1"/>
  <c r="H134" i="12"/>
  <c r="E102" i="12"/>
  <c r="O83" i="12"/>
  <c r="H83" i="12"/>
  <c r="L102" i="12"/>
  <c r="O102" i="12" s="1"/>
  <c r="E159" i="11"/>
  <c r="E62" i="13"/>
  <c r="O56" i="13"/>
  <c r="E69" i="13"/>
  <c r="E54" i="13"/>
  <c r="E56" i="13"/>
  <c r="O81" i="13"/>
  <c r="E147" i="12"/>
  <c r="O147" i="12"/>
  <c r="H147" i="12"/>
  <c r="E136" i="12"/>
  <c r="H123" i="12"/>
  <c r="O116" i="12"/>
  <c r="O136" i="12"/>
  <c r="H153" i="12"/>
  <c r="O89" i="12"/>
  <c r="H116" i="12"/>
  <c r="E43" i="13"/>
  <c r="O43" i="13"/>
  <c r="E81" i="13"/>
  <c r="H81" i="13"/>
  <c r="O153" i="12"/>
  <c r="E153" i="12"/>
  <c r="H64" i="13"/>
  <c r="E64" i="13"/>
  <c r="O64" i="13"/>
  <c r="H83" i="13"/>
  <c r="E82" i="13"/>
  <c r="E90" i="13"/>
  <c r="H90" i="13"/>
  <c r="O67" i="13"/>
  <c r="E67" i="13"/>
  <c r="O79" i="13"/>
  <c r="L82" i="13"/>
  <c r="O82" i="13" s="1"/>
  <c r="O54" i="13"/>
  <c r="E70" i="13"/>
  <c r="H89" i="12"/>
  <c r="H152" i="12"/>
  <c r="E89" i="12"/>
  <c r="O152" i="12"/>
  <c r="E152" i="12"/>
  <c r="E117" i="12"/>
  <c r="E146" i="12"/>
  <c r="E43" i="2"/>
  <c r="L37" i="2"/>
  <c r="O37" i="2" s="1"/>
  <c r="E144" i="11"/>
  <c r="H123" i="11"/>
  <c r="H134" i="11"/>
  <c r="L159" i="11"/>
  <c r="O159" i="11" s="1"/>
  <c r="H163" i="11"/>
  <c r="E123" i="11"/>
  <c r="H159" i="11"/>
  <c r="E134" i="11"/>
  <c r="O134" i="11"/>
  <c r="O158" i="11"/>
  <c r="O121" i="11"/>
  <c r="E172" i="11"/>
  <c r="E158" i="11"/>
  <c r="H121" i="11"/>
  <c r="H161" i="11"/>
  <c r="H60" i="2"/>
  <c r="H39" i="2"/>
  <c r="E39" i="2"/>
  <c r="O39" i="2"/>
  <c r="O60" i="2"/>
  <c r="E60" i="2"/>
  <c r="H16" i="2"/>
  <c r="O43" i="2"/>
  <c r="E111" i="12"/>
  <c r="O111" i="12"/>
  <c r="H111" i="12"/>
  <c r="H105" i="12"/>
  <c r="E136" i="11"/>
  <c r="L136" i="11"/>
  <c r="O136" i="11" s="1"/>
  <c r="O154" i="11"/>
  <c r="O172" i="11"/>
  <c r="L90" i="13"/>
  <c r="O90" i="13" s="1"/>
  <c r="E71" i="13"/>
  <c r="H31" i="13"/>
  <c r="E76" i="13"/>
  <c r="H82" i="13"/>
  <c r="L70" i="13"/>
  <c r="O70" i="13" s="1"/>
  <c r="E79" i="13"/>
  <c r="E83" i="13"/>
  <c r="E31" i="13"/>
  <c r="H70" i="13"/>
  <c r="H91" i="13"/>
  <c r="H79" i="13"/>
  <c r="H72" i="13"/>
  <c r="H54" i="13"/>
  <c r="H76" i="13"/>
  <c r="E91" i="13"/>
  <c r="H62" i="13"/>
  <c r="O83" i="13"/>
  <c r="E93" i="13"/>
  <c r="O76" i="13"/>
  <c r="H93" i="13"/>
  <c r="O31" i="13"/>
  <c r="H75" i="13"/>
  <c r="H47" i="13"/>
  <c r="O91" i="13"/>
  <c r="E68" i="13"/>
  <c r="E29" i="13"/>
  <c r="O61" i="13"/>
  <c r="H146" i="12"/>
  <c r="H117" i="12"/>
  <c r="L117" i="12"/>
  <c r="O117" i="12" s="1"/>
  <c r="E105" i="12"/>
  <c r="O105" i="12"/>
  <c r="O146" i="12"/>
  <c r="E4" i="12"/>
  <c r="H124" i="12"/>
  <c r="H145" i="12"/>
  <c r="H127" i="12"/>
  <c r="E92" i="12"/>
  <c r="H92" i="12"/>
  <c r="O92" i="12"/>
  <c r="E120" i="12"/>
  <c r="E129" i="12"/>
  <c r="H172" i="11"/>
  <c r="H154" i="11"/>
  <c r="E121" i="11"/>
  <c r="O144" i="11"/>
  <c r="H185" i="11"/>
  <c r="H183" i="11"/>
  <c r="H164" i="11"/>
  <c r="E154" i="11"/>
  <c r="H137" i="11"/>
  <c r="H43" i="2"/>
  <c r="L16" i="2"/>
  <c r="O16" i="2" s="1"/>
  <c r="E161" i="11"/>
  <c r="H147" i="11"/>
  <c r="L185" i="11"/>
  <c r="O185" i="11" s="1"/>
  <c r="H119" i="11"/>
  <c r="M161" i="11"/>
  <c r="O161" i="11" s="1"/>
  <c r="E119" i="11"/>
  <c r="O119" i="11"/>
  <c r="E183" i="11"/>
  <c r="O183" i="11"/>
  <c r="H141" i="11"/>
  <c r="H129" i="11"/>
  <c r="E141" i="11"/>
  <c r="H176" i="11"/>
  <c r="E98" i="11"/>
  <c r="E129" i="11"/>
  <c r="O147" i="11"/>
  <c r="E128" i="11"/>
  <c r="E188" i="11"/>
  <c r="E147" i="11"/>
  <c r="E117" i="11"/>
  <c r="E157" i="11"/>
  <c r="O137" i="11"/>
  <c r="H143" i="12"/>
  <c r="E127" i="12"/>
  <c r="O127" i="12"/>
  <c r="E143" i="12"/>
  <c r="H88" i="12"/>
  <c r="H129" i="12"/>
  <c r="H4" i="12"/>
  <c r="E145" i="12"/>
  <c r="O4" i="12"/>
  <c r="O143" i="12"/>
  <c r="H112" i="12"/>
  <c r="O129" i="12"/>
  <c r="O88" i="12"/>
  <c r="H120" i="12"/>
  <c r="H135" i="12"/>
  <c r="H95" i="12"/>
  <c r="O120" i="12"/>
  <c r="E140" i="12"/>
  <c r="E128" i="12"/>
  <c r="E119" i="12"/>
  <c r="L128" i="12"/>
  <c r="O128" i="12" s="1"/>
  <c r="H138" i="12"/>
  <c r="H119" i="12"/>
  <c r="L119" i="12"/>
  <c r="O119" i="12" s="1"/>
  <c r="O135" i="12"/>
  <c r="H121" i="12"/>
  <c r="O151" i="12"/>
  <c r="E151" i="12"/>
  <c r="O75" i="13"/>
  <c r="E75" i="13"/>
  <c r="E72" i="13"/>
  <c r="E47" i="13"/>
  <c r="H61" i="13"/>
  <c r="E61" i="13"/>
  <c r="L68" i="13"/>
  <c r="O68" i="13" s="1"/>
  <c r="H68" i="13"/>
  <c r="H48" i="13"/>
  <c r="E48" i="13"/>
  <c r="O72" i="13"/>
  <c r="O93" i="13"/>
  <c r="H74" i="13"/>
  <c r="O62" i="13"/>
  <c r="O29" i="13"/>
  <c r="O71" i="13"/>
  <c r="O48" i="13"/>
  <c r="E60" i="13"/>
  <c r="O60" i="13"/>
  <c r="H71" i="13"/>
  <c r="L47" i="13"/>
  <c r="O47" i="13" s="1"/>
  <c r="H69" i="11"/>
  <c r="H144" i="11"/>
  <c r="H131" i="11"/>
  <c r="E69" i="11"/>
  <c r="E137" i="11"/>
  <c r="E131" i="11"/>
  <c r="E164" i="11"/>
  <c r="H136" i="11"/>
  <c r="H155" i="11"/>
  <c r="E155" i="11"/>
  <c r="H117" i="11"/>
  <c r="H188" i="11"/>
  <c r="H98" i="11"/>
  <c r="H157" i="11"/>
  <c r="L157" i="11"/>
  <c r="O157" i="11" s="1"/>
  <c r="L188" i="11"/>
  <c r="O188" i="11" s="1"/>
  <c r="O129" i="11"/>
  <c r="O131" i="11"/>
  <c r="H173" i="11"/>
  <c r="O141" i="11"/>
  <c r="O69" i="11"/>
  <c r="H150" i="11"/>
  <c r="O117" i="11"/>
  <c r="O155" i="11"/>
  <c r="E113" i="11"/>
  <c r="O153" i="11"/>
  <c r="O120" i="11"/>
  <c r="O164" i="11"/>
  <c r="H128" i="11"/>
  <c r="O98" i="11"/>
  <c r="E150" i="11"/>
  <c r="E173" i="11"/>
  <c r="L113" i="11"/>
  <c r="O113" i="11" s="1"/>
  <c r="E138" i="11"/>
  <c r="H135" i="11"/>
  <c r="E153" i="11"/>
  <c r="H138" i="11"/>
  <c r="L138" i="11"/>
  <c r="O138" i="11" s="1"/>
  <c r="H132" i="11"/>
  <c r="H113" i="11"/>
  <c r="E135" i="11"/>
  <c r="O135" i="11"/>
  <c r="O173" i="11"/>
  <c r="O128" i="11"/>
  <c r="O150" i="11"/>
  <c r="H184" i="11"/>
  <c r="E176" i="11"/>
  <c r="E184" i="11"/>
  <c r="L184" i="11"/>
  <c r="O184" i="11" s="1"/>
  <c r="O132" i="11"/>
  <c r="E132" i="11"/>
  <c r="E133" i="11"/>
  <c r="H109" i="12"/>
  <c r="H128" i="12"/>
  <c r="E124" i="12"/>
  <c r="E95" i="12"/>
  <c r="E135" i="12"/>
  <c r="E109" i="12"/>
  <c r="H140" i="12"/>
  <c r="E54" i="12"/>
  <c r="O124" i="12"/>
  <c r="O121" i="12"/>
  <c r="O140" i="12"/>
  <c r="O54" i="12"/>
  <c r="O112" i="12"/>
  <c r="O109" i="12"/>
  <c r="O95" i="12"/>
  <c r="O138" i="12"/>
  <c r="E138" i="12"/>
  <c r="H58" i="13"/>
  <c r="E74" i="13"/>
  <c r="H88" i="13"/>
  <c r="E88" i="13"/>
  <c r="H60" i="13"/>
  <c r="H69" i="13"/>
  <c r="O88" i="13"/>
  <c r="O74" i="13"/>
  <c r="O69" i="13"/>
  <c r="O58" i="13"/>
  <c r="E58" i="13"/>
  <c r="H120" i="11"/>
  <c r="L133" i="11"/>
  <c r="O133" i="11" s="1"/>
  <c r="O176" i="11"/>
  <c r="H133" i="11"/>
  <c r="E94" i="12"/>
  <c r="L131" i="12"/>
  <c r="E99" i="12"/>
  <c r="L126" i="12"/>
  <c r="L115" i="12"/>
  <c r="L182" i="11"/>
  <c r="L125" i="11"/>
  <c r="L156" i="11"/>
  <c r="L143" i="11"/>
  <c r="L146" i="11"/>
  <c r="L34" i="11"/>
  <c r="L130" i="11"/>
  <c r="L126" i="11"/>
  <c r="M34" i="11"/>
  <c r="M104" i="11"/>
  <c r="L104" i="11"/>
  <c r="M126" i="11"/>
  <c r="M170" i="11"/>
  <c r="M99" i="12"/>
  <c r="L99" i="12"/>
  <c r="M94" i="12"/>
  <c r="M130" i="12"/>
  <c r="M126" i="12"/>
  <c r="M131" i="12"/>
  <c r="M115" i="12"/>
  <c r="M171" i="11"/>
  <c r="L174" i="11"/>
  <c r="M174" i="11"/>
  <c r="M125" i="11"/>
  <c r="M146" i="11"/>
  <c r="M182" i="11"/>
  <c r="M130" i="11"/>
  <c r="L170" i="11"/>
  <c r="M148" i="11"/>
  <c r="M143" i="11"/>
  <c r="M156" i="11"/>
  <c r="E156" i="11"/>
  <c r="L118" i="12"/>
  <c r="E144" i="12"/>
  <c r="E108" i="12"/>
  <c r="L148" i="12"/>
  <c r="L25" i="12"/>
  <c r="L98" i="12"/>
  <c r="L96" i="12"/>
  <c r="L110" i="12"/>
  <c r="M148" i="12"/>
  <c r="M25" i="12"/>
  <c r="M118" i="12"/>
  <c r="L66" i="13"/>
  <c r="L84" i="13"/>
  <c r="L49" i="13"/>
  <c r="H89" i="13"/>
  <c r="L59" i="13"/>
  <c r="E166" i="11"/>
  <c r="E122" i="11"/>
  <c r="L142" i="11"/>
  <c r="N24" i="14"/>
  <c r="N23" i="14"/>
  <c r="N22" i="14"/>
  <c r="N21" i="14"/>
  <c r="N20" i="14"/>
  <c r="N19" i="14"/>
  <c r="N18" i="14"/>
  <c r="N17" i="14"/>
  <c r="N16" i="14"/>
  <c r="N15" i="14"/>
  <c r="N14" i="14"/>
  <c r="O14" i="14" s="1"/>
  <c r="N13" i="14"/>
  <c r="N12" i="14"/>
  <c r="N11" i="14"/>
  <c r="N10" i="14"/>
  <c r="N9" i="14"/>
  <c r="N8" i="14"/>
  <c r="N7" i="14"/>
  <c r="N6" i="14"/>
  <c r="N5" i="14"/>
  <c r="N4" i="14"/>
  <c r="N3" i="14"/>
  <c r="M179" i="14"/>
  <c r="O179" i="14" s="1"/>
  <c r="H179" i="14"/>
  <c r="E179" i="14"/>
  <c r="M178" i="14"/>
  <c r="O178" i="14" s="1"/>
  <c r="H178" i="14"/>
  <c r="E178" i="14"/>
  <c r="M177" i="14"/>
  <c r="O177" i="14" s="1"/>
  <c r="H177" i="14"/>
  <c r="E177" i="14"/>
  <c r="M176" i="14"/>
  <c r="O176" i="14" s="1"/>
  <c r="H176" i="14"/>
  <c r="E176" i="14"/>
  <c r="M175" i="14"/>
  <c r="O175" i="14" s="1"/>
  <c r="H175" i="14"/>
  <c r="E175" i="14"/>
  <c r="M174" i="14"/>
  <c r="O174" i="14" s="1"/>
  <c r="H174" i="14"/>
  <c r="E174" i="14"/>
  <c r="M173" i="14"/>
  <c r="O173" i="14" s="1"/>
  <c r="H173" i="14"/>
  <c r="E173" i="14"/>
  <c r="M172" i="14"/>
  <c r="O172" i="14" s="1"/>
  <c r="H172" i="14"/>
  <c r="E172" i="14"/>
  <c r="M171" i="14"/>
  <c r="O171" i="14" s="1"/>
  <c r="H171" i="14"/>
  <c r="E171" i="14"/>
  <c r="M170" i="14"/>
  <c r="O170" i="14" s="1"/>
  <c r="H170" i="14"/>
  <c r="E170" i="14"/>
  <c r="M169" i="14"/>
  <c r="O169" i="14" s="1"/>
  <c r="H169" i="14"/>
  <c r="E169" i="14"/>
  <c r="M168" i="14"/>
  <c r="O168" i="14" s="1"/>
  <c r="H168" i="14"/>
  <c r="E168" i="14"/>
  <c r="M167" i="14"/>
  <c r="O167" i="14" s="1"/>
  <c r="H167" i="14"/>
  <c r="E167" i="14"/>
  <c r="M166" i="14"/>
  <c r="O166" i="14" s="1"/>
  <c r="H166" i="14"/>
  <c r="E166" i="14"/>
  <c r="M165" i="14"/>
  <c r="O165" i="14" s="1"/>
  <c r="H165" i="14"/>
  <c r="E165" i="14"/>
  <c r="M164" i="14"/>
  <c r="O164" i="14" s="1"/>
  <c r="H164" i="14"/>
  <c r="E164" i="14"/>
  <c r="M163" i="14"/>
  <c r="O163" i="14" s="1"/>
  <c r="H163" i="14"/>
  <c r="E163" i="14"/>
  <c r="M162" i="14"/>
  <c r="O162" i="14" s="1"/>
  <c r="H162" i="14"/>
  <c r="E162" i="14"/>
  <c r="M161" i="14"/>
  <c r="O161" i="14" s="1"/>
  <c r="H161" i="14"/>
  <c r="E161" i="14"/>
  <c r="M160" i="14"/>
  <c r="O160" i="14" s="1"/>
  <c r="H160" i="14"/>
  <c r="E160" i="14"/>
  <c r="M159" i="14"/>
  <c r="O159" i="14" s="1"/>
  <c r="H159" i="14"/>
  <c r="E159" i="14"/>
  <c r="M158" i="14"/>
  <c r="O158" i="14" s="1"/>
  <c r="H158" i="14"/>
  <c r="E158" i="14"/>
  <c r="M157" i="14"/>
  <c r="O157" i="14" s="1"/>
  <c r="H157" i="14"/>
  <c r="E157" i="14"/>
  <c r="M156" i="14"/>
  <c r="L156" i="14"/>
  <c r="O156" i="14" s="1"/>
  <c r="H156" i="14"/>
  <c r="E156" i="14"/>
  <c r="M155" i="14"/>
  <c r="O155" i="14" s="1"/>
  <c r="L155" i="14"/>
  <c r="H155" i="14"/>
  <c r="E155" i="14"/>
  <c r="M154" i="14"/>
  <c r="L154" i="14"/>
  <c r="O154" i="14" s="1"/>
  <c r="H154" i="14"/>
  <c r="E154" i="14"/>
  <c r="O153" i="14"/>
  <c r="M153" i="14"/>
  <c r="L153" i="14"/>
  <c r="H153" i="14"/>
  <c r="E153" i="14"/>
  <c r="M152" i="14"/>
  <c r="L152" i="14"/>
  <c r="O152" i="14" s="1"/>
  <c r="H152" i="14"/>
  <c r="E152" i="14"/>
  <c r="M151" i="14"/>
  <c r="L151" i="14"/>
  <c r="O151" i="14" s="1"/>
  <c r="H151" i="14"/>
  <c r="E151" i="14"/>
  <c r="M150" i="14"/>
  <c r="L150" i="14"/>
  <c r="O150" i="14" s="1"/>
  <c r="H150" i="14"/>
  <c r="E150" i="14"/>
  <c r="M149" i="14"/>
  <c r="L149" i="14"/>
  <c r="O149" i="14" s="1"/>
  <c r="H149" i="14"/>
  <c r="E149" i="14"/>
  <c r="M148" i="14"/>
  <c r="L148" i="14"/>
  <c r="O148" i="14" s="1"/>
  <c r="H148" i="14"/>
  <c r="E148" i="14"/>
  <c r="M147" i="14"/>
  <c r="L147" i="14"/>
  <c r="O147" i="14" s="1"/>
  <c r="H147" i="14"/>
  <c r="E147" i="14"/>
  <c r="M146" i="14"/>
  <c r="O146" i="14" s="1"/>
  <c r="L146" i="14"/>
  <c r="H146" i="14"/>
  <c r="E146" i="14"/>
  <c r="M145" i="14"/>
  <c r="L145" i="14"/>
  <c r="O145" i="14" s="1"/>
  <c r="H145" i="14"/>
  <c r="E145" i="14"/>
  <c r="M144" i="14"/>
  <c r="L144" i="14"/>
  <c r="O144" i="14" s="1"/>
  <c r="H144" i="14"/>
  <c r="E144" i="14"/>
  <c r="M143" i="14"/>
  <c r="O143" i="14" s="1"/>
  <c r="L143" i="14"/>
  <c r="H143" i="14"/>
  <c r="E143" i="14"/>
  <c r="M142" i="14"/>
  <c r="L142" i="14"/>
  <c r="O142" i="14" s="1"/>
  <c r="H142" i="14"/>
  <c r="E142" i="14"/>
  <c r="O141" i="14"/>
  <c r="M141" i="14"/>
  <c r="L141" i="14"/>
  <c r="H141" i="14"/>
  <c r="E141" i="14"/>
  <c r="M140" i="14"/>
  <c r="L140" i="14"/>
  <c r="O140" i="14" s="1"/>
  <c r="H140" i="14"/>
  <c r="E140" i="14"/>
  <c r="M139" i="14"/>
  <c r="L139" i="14"/>
  <c r="O139" i="14" s="1"/>
  <c r="H139" i="14"/>
  <c r="E139" i="14"/>
  <c r="M138" i="14"/>
  <c r="L138" i="14"/>
  <c r="O138" i="14" s="1"/>
  <c r="H138" i="14"/>
  <c r="E138" i="14"/>
  <c r="M137" i="14"/>
  <c r="L137" i="14"/>
  <c r="O137" i="14" s="1"/>
  <c r="H137" i="14"/>
  <c r="E137" i="14"/>
  <c r="M136" i="14"/>
  <c r="L136" i="14"/>
  <c r="O136" i="14" s="1"/>
  <c r="H136" i="14"/>
  <c r="E136" i="14"/>
  <c r="M135" i="14"/>
  <c r="L135" i="14"/>
  <c r="O135" i="14" s="1"/>
  <c r="H135" i="14"/>
  <c r="E135" i="14"/>
  <c r="M134" i="14"/>
  <c r="O134" i="14" s="1"/>
  <c r="L134" i="14"/>
  <c r="H134" i="14"/>
  <c r="E134" i="14"/>
  <c r="M133" i="14"/>
  <c r="L133" i="14"/>
  <c r="O133" i="14" s="1"/>
  <c r="H133" i="14"/>
  <c r="E133" i="14"/>
  <c r="M132" i="14"/>
  <c r="L132" i="14"/>
  <c r="O132" i="14" s="1"/>
  <c r="H132" i="14"/>
  <c r="E132" i="14"/>
  <c r="M131" i="14"/>
  <c r="O131" i="14" s="1"/>
  <c r="L131" i="14"/>
  <c r="H131" i="14"/>
  <c r="E131" i="14"/>
  <c r="M130" i="14"/>
  <c r="L130" i="14"/>
  <c r="O130" i="14" s="1"/>
  <c r="H130" i="14"/>
  <c r="E130" i="14"/>
  <c r="O129" i="14"/>
  <c r="M129" i="14"/>
  <c r="L129" i="14"/>
  <c r="H129" i="14"/>
  <c r="E129" i="14"/>
  <c r="M128" i="14"/>
  <c r="L128" i="14"/>
  <c r="O128" i="14" s="1"/>
  <c r="H128" i="14"/>
  <c r="E128" i="14"/>
  <c r="M127" i="14"/>
  <c r="L127" i="14"/>
  <c r="O127" i="14" s="1"/>
  <c r="H127" i="14"/>
  <c r="E127" i="14"/>
  <c r="M126" i="14"/>
  <c r="L126" i="14"/>
  <c r="O126" i="14" s="1"/>
  <c r="H126" i="14"/>
  <c r="E126" i="14"/>
  <c r="M125" i="14"/>
  <c r="L125" i="14"/>
  <c r="O125" i="14" s="1"/>
  <c r="H125" i="14"/>
  <c r="E125" i="14"/>
  <c r="M124" i="14"/>
  <c r="L124" i="14"/>
  <c r="O124" i="14" s="1"/>
  <c r="H124" i="14"/>
  <c r="E124" i="14"/>
  <c r="M123" i="14"/>
  <c r="L123" i="14"/>
  <c r="O123" i="14" s="1"/>
  <c r="H123" i="14"/>
  <c r="E123" i="14"/>
  <c r="M122" i="14"/>
  <c r="O122" i="14" s="1"/>
  <c r="L122" i="14"/>
  <c r="H122" i="14"/>
  <c r="E122" i="14"/>
  <c r="M121" i="14"/>
  <c r="L121" i="14"/>
  <c r="O121" i="14" s="1"/>
  <c r="H121" i="14"/>
  <c r="E121" i="14"/>
  <c r="L120" i="14"/>
  <c r="O120" i="14" s="1"/>
  <c r="H120" i="14"/>
  <c r="E120" i="14"/>
  <c r="M119" i="14"/>
  <c r="L119" i="14"/>
  <c r="O119" i="14" s="1"/>
  <c r="H119" i="14"/>
  <c r="E119" i="14"/>
  <c r="M118" i="14"/>
  <c r="L118" i="14"/>
  <c r="O118" i="14" s="1"/>
  <c r="H118" i="14"/>
  <c r="E118" i="14"/>
  <c r="M117" i="14"/>
  <c r="O117" i="14" s="1"/>
  <c r="L117" i="14"/>
  <c r="H117" i="14"/>
  <c r="E117" i="14"/>
  <c r="M116" i="14"/>
  <c r="L116" i="14"/>
  <c r="O116" i="14" s="1"/>
  <c r="H116" i="14"/>
  <c r="E116" i="14"/>
  <c r="M115" i="14"/>
  <c r="L115" i="14"/>
  <c r="O115" i="14" s="1"/>
  <c r="H115" i="14"/>
  <c r="E115" i="14"/>
  <c r="M114" i="14"/>
  <c r="O114" i="14" s="1"/>
  <c r="L114" i="14"/>
  <c r="H114" i="14"/>
  <c r="E114" i="14"/>
  <c r="M113" i="14"/>
  <c r="L113" i="14"/>
  <c r="O113" i="14" s="1"/>
  <c r="H113" i="14"/>
  <c r="E113" i="14"/>
  <c r="O112" i="14"/>
  <c r="M112" i="14"/>
  <c r="L112" i="14"/>
  <c r="H112" i="14"/>
  <c r="E112" i="14"/>
  <c r="M111" i="14"/>
  <c r="L111" i="14"/>
  <c r="O111" i="14" s="1"/>
  <c r="H111" i="14"/>
  <c r="E111" i="14"/>
  <c r="M110" i="14"/>
  <c r="L110" i="14"/>
  <c r="O110" i="14" s="1"/>
  <c r="H110" i="14"/>
  <c r="E110" i="14"/>
  <c r="M109" i="14"/>
  <c r="L109" i="14"/>
  <c r="O109" i="14" s="1"/>
  <c r="H109" i="14"/>
  <c r="E109" i="14"/>
  <c r="M108" i="14"/>
  <c r="L108" i="14"/>
  <c r="O108" i="14" s="1"/>
  <c r="H108" i="14"/>
  <c r="E108" i="14"/>
  <c r="M107" i="14"/>
  <c r="O107" i="14" s="1"/>
  <c r="H107" i="14"/>
  <c r="E107" i="14"/>
  <c r="M106" i="14"/>
  <c r="L106" i="14"/>
  <c r="O106" i="14" s="1"/>
  <c r="H106" i="14"/>
  <c r="E106" i="14"/>
  <c r="M105" i="14"/>
  <c r="L105" i="14"/>
  <c r="O105" i="14" s="1"/>
  <c r="H105" i="14"/>
  <c r="E105" i="14"/>
  <c r="M104" i="14"/>
  <c r="L104" i="14"/>
  <c r="O104" i="14" s="1"/>
  <c r="H104" i="14"/>
  <c r="E104" i="14"/>
  <c r="M103" i="14"/>
  <c r="O103" i="14" s="1"/>
  <c r="H103" i="14"/>
  <c r="E103" i="14"/>
  <c r="O102" i="14"/>
  <c r="M102" i="14"/>
  <c r="L102" i="14"/>
  <c r="H102" i="14"/>
  <c r="E102" i="14"/>
  <c r="M101" i="14"/>
  <c r="L101" i="14"/>
  <c r="O101" i="14" s="1"/>
  <c r="H101" i="14"/>
  <c r="E101" i="14"/>
  <c r="M100" i="14"/>
  <c r="L100" i="14"/>
  <c r="O100" i="14" s="1"/>
  <c r="H100" i="14"/>
  <c r="E100" i="14"/>
  <c r="O99" i="14"/>
  <c r="M99" i="14"/>
  <c r="H99" i="14"/>
  <c r="E99" i="14"/>
  <c r="M98" i="14"/>
  <c r="L98" i="14"/>
  <c r="O98" i="14" s="1"/>
  <c r="H98" i="14"/>
  <c r="E98" i="14"/>
  <c r="O97" i="14"/>
  <c r="M97" i="14"/>
  <c r="H97" i="14"/>
  <c r="E97" i="14"/>
  <c r="M96" i="14"/>
  <c r="O96" i="14" s="1"/>
  <c r="H96" i="14"/>
  <c r="E96" i="14"/>
  <c r="M95" i="14"/>
  <c r="L95" i="14"/>
  <c r="O95" i="14" s="1"/>
  <c r="H95" i="14"/>
  <c r="E95" i="14"/>
  <c r="M94" i="14"/>
  <c r="L94" i="14"/>
  <c r="O94" i="14" s="1"/>
  <c r="H94" i="14"/>
  <c r="E94" i="14"/>
  <c r="M93" i="14"/>
  <c r="L93" i="14"/>
  <c r="O93" i="14" s="1"/>
  <c r="H93" i="14"/>
  <c r="E93" i="14"/>
  <c r="M92" i="14"/>
  <c r="O92" i="14" s="1"/>
  <c r="L92" i="14"/>
  <c r="H92" i="14"/>
  <c r="E92" i="14"/>
  <c r="M91" i="14"/>
  <c r="L91" i="14"/>
  <c r="O91" i="14" s="1"/>
  <c r="H91" i="14"/>
  <c r="E91" i="14"/>
  <c r="M90" i="14"/>
  <c r="L90" i="14"/>
  <c r="O90" i="14" s="1"/>
  <c r="H90" i="14"/>
  <c r="E90" i="14"/>
  <c r="M89" i="14"/>
  <c r="O89" i="14" s="1"/>
  <c r="L89" i="14"/>
  <c r="H89" i="14"/>
  <c r="E89" i="14"/>
  <c r="M88" i="14"/>
  <c r="L88" i="14"/>
  <c r="O88" i="14" s="1"/>
  <c r="H88" i="14"/>
  <c r="E88" i="14"/>
  <c r="O87" i="14"/>
  <c r="M87" i="14"/>
  <c r="L87" i="14"/>
  <c r="H87" i="14"/>
  <c r="E87" i="14"/>
  <c r="M86" i="14"/>
  <c r="O86" i="14" s="1"/>
  <c r="H86" i="14"/>
  <c r="E86" i="14"/>
  <c r="M85" i="14"/>
  <c r="O85" i="14" s="1"/>
  <c r="H85" i="14"/>
  <c r="E85" i="14"/>
  <c r="M84" i="14"/>
  <c r="L84" i="14"/>
  <c r="O84" i="14" s="1"/>
  <c r="H84" i="14"/>
  <c r="E84" i="14"/>
  <c r="M83" i="14"/>
  <c r="L83" i="14"/>
  <c r="O83" i="14" s="1"/>
  <c r="H83" i="14"/>
  <c r="E83" i="14"/>
  <c r="M82" i="14"/>
  <c r="O82" i="14" s="1"/>
  <c r="L82" i="14"/>
  <c r="H82" i="14"/>
  <c r="E82" i="14"/>
  <c r="M81" i="14"/>
  <c r="L81" i="14"/>
  <c r="O81" i="14" s="1"/>
  <c r="H81" i="14"/>
  <c r="E81" i="14"/>
  <c r="M80" i="14"/>
  <c r="O80" i="14" s="1"/>
  <c r="H80" i="14"/>
  <c r="E80" i="14"/>
  <c r="M79" i="14"/>
  <c r="L79" i="14"/>
  <c r="O79" i="14" s="1"/>
  <c r="H79" i="14"/>
  <c r="E79" i="14"/>
  <c r="M78" i="14"/>
  <c r="L78" i="14"/>
  <c r="O78" i="14" s="1"/>
  <c r="H78" i="14"/>
  <c r="E78" i="14"/>
  <c r="M77" i="14"/>
  <c r="O77" i="14" s="1"/>
  <c r="L77" i="14"/>
  <c r="H77" i="14"/>
  <c r="E77" i="14"/>
  <c r="M76" i="14"/>
  <c r="L76" i="14"/>
  <c r="O76" i="14" s="1"/>
  <c r="H76" i="14"/>
  <c r="E76" i="14"/>
  <c r="M75" i="14"/>
  <c r="L75" i="14"/>
  <c r="O75" i="14" s="1"/>
  <c r="H75" i="14"/>
  <c r="E75" i="14"/>
  <c r="M74" i="14"/>
  <c r="O74" i="14" s="1"/>
  <c r="L74" i="14"/>
  <c r="H74" i="14"/>
  <c r="E74" i="14"/>
  <c r="M73" i="14"/>
  <c r="L73" i="14"/>
  <c r="O73" i="14" s="1"/>
  <c r="H73" i="14"/>
  <c r="E73" i="14"/>
  <c r="O72" i="14"/>
  <c r="M72" i="14"/>
  <c r="L72" i="14"/>
  <c r="H72" i="14"/>
  <c r="E72" i="14"/>
  <c r="M71" i="14"/>
  <c r="O71" i="14" s="1"/>
  <c r="H71" i="14"/>
  <c r="E71" i="14"/>
  <c r="M70" i="14"/>
  <c r="O70" i="14" s="1"/>
  <c r="H70" i="14"/>
  <c r="E70" i="14"/>
  <c r="M69" i="14"/>
  <c r="L69" i="14"/>
  <c r="O69" i="14" s="1"/>
  <c r="H69" i="14"/>
  <c r="E69" i="14"/>
  <c r="M68" i="14"/>
  <c r="L68" i="14"/>
  <c r="O68" i="14" s="1"/>
  <c r="H68" i="14"/>
  <c r="E68" i="14"/>
  <c r="M67" i="14"/>
  <c r="O67" i="14" s="1"/>
  <c r="L67" i="14"/>
  <c r="H67" i="14"/>
  <c r="E67" i="14"/>
  <c r="M66" i="14"/>
  <c r="L66" i="14"/>
  <c r="O66" i="14" s="1"/>
  <c r="H66" i="14"/>
  <c r="E66" i="14"/>
  <c r="M65" i="14"/>
  <c r="L65" i="14"/>
  <c r="O65" i="14" s="1"/>
  <c r="H65" i="14"/>
  <c r="E65" i="14"/>
  <c r="M64" i="14"/>
  <c r="O64" i="14" s="1"/>
  <c r="L64" i="14"/>
  <c r="H64" i="14"/>
  <c r="E64" i="14"/>
  <c r="M63" i="14"/>
  <c r="L63" i="14"/>
  <c r="O63" i="14" s="1"/>
  <c r="H63" i="14"/>
  <c r="E63" i="14"/>
  <c r="O62" i="14"/>
  <c r="M62" i="14"/>
  <c r="L62" i="14"/>
  <c r="H62" i="14"/>
  <c r="E62" i="14"/>
  <c r="M61" i="14"/>
  <c r="L61" i="14"/>
  <c r="O61" i="14" s="1"/>
  <c r="H61" i="14"/>
  <c r="E61" i="14"/>
  <c r="M60" i="14"/>
  <c r="L60" i="14"/>
  <c r="O60" i="14" s="1"/>
  <c r="H60" i="14"/>
  <c r="E60" i="14"/>
  <c r="M59" i="14"/>
  <c r="L59" i="14"/>
  <c r="O59" i="14" s="1"/>
  <c r="H59" i="14"/>
  <c r="E59" i="14"/>
  <c r="M58" i="14"/>
  <c r="L58" i="14"/>
  <c r="O58" i="14" s="1"/>
  <c r="H58" i="14"/>
  <c r="E58" i="14"/>
  <c r="M57" i="14"/>
  <c r="L57" i="14"/>
  <c r="O57" i="14" s="1"/>
  <c r="H57" i="14"/>
  <c r="E57" i="14"/>
  <c r="M56" i="14"/>
  <c r="L56" i="14"/>
  <c r="O56" i="14" s="1"/>
  <c r="H56" i="14"/>
  <c r="E56" i="14"/>
  <c r="M55" i="14"/>
  <c r="O55" i="14" s="1"/>
  <c r="L55" i="14"/>
  <c r="H55" i="14"/>
  <c r="E55" i="14"/>
  <c r="M54" i="14"/>
  <c r="L54" i="14"/>
  <c r="O54" i="14" s="1"/>
  <c r="H54" i="14"/>
  <c r="E54" i="14"/>
  <c r="M53" i="14"/>
  <c r="L53" i="14"/>
  <c r="O53" i="14" s="1"/>
  <c r="H53" i="14"/>
  <c r="E53" i="14"/>
  <c r="M52" i="14"/>
  <c r="O52" i="14" s="1"/>
  <c r="L52" i="14"/>
  <c r="H52" i="14"/>
  <c r="E52" i="14"/>
  <c r="M51" i="14"/>
  <c r="L51" i="14"/>
  <c r="O51" i="14" s="1"/>
  <c r="H51" i="14"/>
  <c r="E51" i="14"/>
  <c r="O50" i="14"/>
  <c r="M50" i="14"/>
  <c r="L50" i="14"/>
  <c r="H50" i="14"/>
  <c r="E50" i="14"/>
  <c r="M49" i="14"/>
  <c r="L49" i="14"/>
  <c r="O49" i="14" s="1"/>
  <c r="H49" i="14"/>
  <c r="E49" i="14"/>
  <c r="M48" i="14"/>
  <c r="L48" i="14"/>
  <c r="O48" i="14" s="1"/>
  <c r="H48" i="14"/>
  <c r="E48" i="14"/>
  <c r="M47" i="14"/>
  <c r="L47" i="14"/>
  <c r="O47" i="14" s="1"/>
  <c r="H47" i="14"/>
  <c r="E47" i="14"/>
  <c r="M46" i="14"/>
  <c r="L46" i="14"/>
  <c r="O46" i="14" s="1"/>
  <c r="H46" i="14"/>
  <c r="E46" i="14"/>
  <c r="M45" i="14"/>
  <c r="L45" i="14"/>
  <c r="O45" i="14" s="1"/>
  <c r="H45" i="14"/>
  <c r="E45" i="14"/>
  <c r="M44" i="14"/>
  <c r="L44" i="14"/>
  <c r="O44" i="14" s="1"/>
  <c r="H44" i="14"/>
  <c r="E44" i="14"/>
  <c r="M43" i="14"/>
  <c r="O43" i="14" s="1"/>
  <c r="L43" i="14"/>
  <c r="H43" i="14"/>
  <c r="E43" i="14"/>
  <c r="M42" i="14"/>
  <c r="L42" i="14"/>
  <c r="O42" i="14" s="1"/>
  <c r="H42" i="14"/>
  <c r="E42" i="14"/>
  <c r="M41" i="14"/>
  <c r="L41" i="14"/>
  <c r="O41" i="14" s="1"/>
  <c r="H41" i="14"/>
  <c r="E41" i="14"/>
  <c r="M40" i="14"/>
  <c r="O40" i="14" s="1"/>
  <c r="L40" i="14"/>
  <c r="H40" i="14"/>
  <c r="E40" i="14"/>
  <c r="M39" i="14"/>
  <c r="L39" i="14"/>
  <c r="O39" i="14" s="1"/>
  <c r="H39" i="14"/>
  <c r="E39" i="14"/>
  <c r="O38" i="14"/>
  <c r="M38" i="14"/>
  <c r="L38" i="14"/>
  <c r="H38" i="14"/>
  <c r="E38" i="14"/>
  <c r="M37" i="14"/>
  <c r="L37" i="14"/>
  <c r="O37" i="14" s="1"/>
  <c r="H37" i="14"/>
  <c r="E37" i="14"/>
  <c r="M36" i="14"/>
  <c r="L36" i="14"/>
  <c r="O36" i="14" s="1"/>
  <c r="H36" i="14"/>
  <c r="E36" i="14"/>
  <c r="M35" i="14"/>
  <c r="L35" i="14"/>
  <c r="O35" i="14" s="1"/>
  <c r="H35" i="14"/>
  <c r="E35" i="14"/>
  <c r="M34" i="14"/>
  <c r="L34" i="14"/>
  <c r="O34" i="14" s="1"/>
  <c r="H34" i="14"/>
  <c r="E34" i="14"/>
  <c r="M33" i="14"/>
  <c r="L33" i="14"/>
  <c r="O33" i="14" s="1"/>
  <c r="H33" i="14"/>
  <c r="E33" i="14"/>
  <c r="M32" i="14"/>
  <c r="L32" i="14"/>
  <c r="O32" i="14" s="1"/>
  <c r="H32" i="14"/>
  <c r="E32" i="14"/>
  <c r="M31" i="14"/>
  <c r="O31" i="14" s="1"/>
  <c r="L31" i="14"/>
  <c r="H31" i="14"/>
  <c r="E31" i="14"/>
  <c r="M30" i="14"/>
  <c r="L30" i="14"/>
  <c r="O30" i="14" s="1"/>
  <c r="H30" i="14"/>
  <c r="E30" i="14"/>
  <c r="M29" i="14"/>
  <c r="L29" i="14"/>
  <c r="O29" i="14" s="1"/>
  <c r="H29" i="14"/>
  <c r="E29" i="14"/>
  <c r="M28" i="14"/>
  <c r="O28" i="14" s="1"/>
  <c r="L28" i="14"/>
  <c r="H28" i="14"/>
  <c r="E28" i="14"/>
  <c r="M27" i="14"/>
  <c r="L27" i="14"/>
  <c r="O27" i="14" s="1"/>
  <c r="H27" i="14"/>
  <c r="E27" i="14"/>
  <c r="O26" i="14"/>
  <c r="M26" i="14"/>
  <c r="L26" i="14"/>
  <c r="H26" i="14"/>
  <c r="E26" i="14"/>
  <c r="M25" i="14"/>
  <c r="L25" i="14"/>
  <c r="O25" i="14" s="1"/>
  <c r="H25" i="14"/>
  <c r="E25" i="14"/>
  <c r="M24" i="14"/>
  <c r="L24" i="14"/>
  <c r="O24" i="14" s="1"/>
  <c r="H24" i="14"/>
  <c r="E24" i="14"/>
  <c r="M23" i="14"/>
  <c r="L23" i="14"/>
  <c r="O23" i="14" s="1"/>
  <c r="H23" i="14"/>
  <c r="E23" i="14"/>
  <c r="M22" i="14"/>
  <c r="L22" i="14"/>
  <c r="O22" i="14" s="1"/>
  <c r="H22" i="14"/>
  <c r="E22" i="14"/>
  <c r="M21" i="14"/>
  <c r="L21" i="14"/>
  <c r="H21" i="14"/>
  <c r="E21" i="14"/>
  <c r="M20" i="14"/>
  <c r="L20" i="14"/>
  <c r="O20" i="14" s="1"/>
  <c r="H20" i="14"/>
  <c r="E20" i="14"/>
  <c r="M19" i="14"/>
  <c r="O19" i="14" s="1"/>
  <c r="L19" i="14"/>
  <c r="H19" i="14"/>
  <c r="E19" i="14"/>
  <c r="M18" i="14"/>
  <c r="L18" i="14"/>
  <c r="H18" i="14"/>
  <c r="E18" i="14"/>
  <c r="M17" i="14"/>
  <c r="L17" i="14"/>
  <c r="H17" i="14"/>
  <c r="E17" i="14"/>
  <c r="M16" i="14"/>
  <c r="O16" i="14" s="1"/>
  <c r="L16" i="14"/>
  <c r="H16" i="14"/>
  <c r="E16" i="14"/>
  <c r="M15" i="14"/>
  <c r="L15" i="14"/>
  <c r="H15" i="14"/>
  <c r="E15" i="14"/>
  <c r="M14" i="14"/>
  <c r="L14" i="14"/>
  <c r="H14" i="14"/>
  <c r="E14" i="14"/>
  <c r="M13" i="14"/>
  <c r="L13" i="14"/>
  <c r="O13" i="14" s="1"/>
  <c r="H13" i="14"/>
  <c r="E13" i="14"/>
  <c r="M12" i="14"/>
  <c r="L12" i="14"/>
  <c r="O12" i="14" s="1"/>
  <c r="H12" i="14"/>
  <c r="E12" i="14"/>
  <c r="M11" i="14"/>
  <c r="L11" i="14"/>
  <c r="O11" i="14" s="1"/>
  <c r="H11" i="14"/>
  <c r="E11" i="14"/>
  <c r="M10" i="14"/>
  <c r="L10" i="14"/>
  <c r="O10" i="14" s="1"/>
  <c r="H10" i="14"/>
  <c r="E10" i="14"/>
  <c r="M9" i="14"/>
  <c r="L9" i="14"/>
  <c r="O9" i="14" s="1"/>
  <c r="H9" i="14"/>
  <c r="E9" i="14"/>
  <c r="M8" i="14"/>
  <c r="L8" i="14"/>
  <c r="O8" i="14" s="1"/>
  <c r="H8" i="14"/>
  <c r="E8" i="14"/>
  <c r="M7" i="14"/>
  <c r="O7" i="14" s="1"/>
  <c r="L7" i="14"/>
  <c r="H7" i="14"/>
  <c r="E7" i="14"/>
  <c r="M6" i="14"/>
  <c r="L6" i="14"/>
  <c r="H6" i="14"/>
  <c r="E6" i="14"/>
  <c r="M5" i="14"/>
  <c r="L5" i="14"/>
  <c r="H5" i="14"/>
  <c r="E5" i="14"/>
  <c r="M4" i="14"/>
  <c r="O4" i="14" s="1"/>
  <c r="L4" i="14"/>
  <c r="H4" i="14"/>
  <c r="E4" i="14"/>
  <c r="M3" i="14"/>
  <c r="L3" i="14"/>
  <c r="H3" i="14"/>
  <c r="E3" i="14"/>
  <c r="M261" i="13"/>
  <c r="O261" i="13" s="1"/>
  <c r="H261" i="13"/>
  <c r="E261" i="13"/>
  <c r="M260" i="13"/>
  <c r="O260" i="13" s="1"/>
  <c r="H260" i="13"/>
  <c r="E260" i="13"/>
  <c r="M259" i="13"/>
  <c r="O259" i="13" s="1"/>
  <c r="H259" i="13"/>
  <c r="E259" i="13"/>
  <c r="M258" i="13"/>
  <c r="O258" i="13" s="1"/>
  <c r="H258" i="13"/>
  <c r="E258" i="13"/>
  <c r="M257" i="13"/>
  <c r="O257" i="13" s="1"/>
  <c r="H257" i="13"/>
  <c r="E257" i="13"/>
  <c r="M256" i="13"/>
  <c r="O256" i="13" s="1"/>
  <c r="H256" i="13"/>
  <c r="E256" i="13"/>
  <c r="M255" i="13"/>
  <c r="O255" i="13" s="1"/>
  <c r="H255" i="13"/>
  <c r="E255" i="13"/>
  <c r="M254" i="13"/>
  <c r="O254" i="13" s="1"/>
  <c r="H254" i="13"/>
  <c r="E254" i="13"/>
  <c r="M253" i="13"/>
  <c r="O253" i="13" s="1"/>
  <c r="H253" i="13"/>
  <c r="E253" i="13"/>
  <c r="M252" i="13"/>
  <c r="O252" i="13" s="1"/>
  <c r="H252" i="13"/>
  <c r="E252" i="13"/>
  <c r="M251" i="13"/>
  <c r="O251" i="13" s="1"/>
  <c r="H251" i="13"/>
  <c r="E251" i="13"/>
  <c r="M250" i="13"/>
  <c r="O250" i="13" s="1"/>
  <c r="H250" i="13"/>
  <c r="E250" i="13"/>
  <c r="M249" i="13"/>
  <c r="O249" i="13" s="1"/>
  <c r="H249" i="13"/>
  <c r="E249" i="13"/>
  <c r="M248" i="13"/>
  <c r="O248" i="13" s="1"/>
  <c r="H248" i="13"/>
  <c r="E248" i="13"/>
  <c r="M247" i="13"/>
  <c r="O247" i="13" s="1"/>
  <c r="H247" i="13"/>
  <c r="E247" i="13"/>
  <c r="M246" i="13"/>
  <c r="O246" i="13" s="1"/>
  <c r="H246" i="13"/>
  <c r="E246" i="13"/>
  <c r="M245" i="13"/>
  <c r="O245" i="13" s="1"/>
  <c r="H245" i="13"/>
  <c r="E245" i="13"/>
  <c r="M244" i="13"/>
  <c r="O244" i="13" s="1"/>
  <c r="H244" i="13"/>
  <c r="E244" i="13"/>
  <c r="M243" i="13"/>
  <c r="O243" i="13" s="1"/>
  <c r="H243" i="13"/>
  <c r="E243" i="13"/>
  <c r="M242" i="13"/>
  <c r="O242" i="13" s="1"/>
  <c r="H242" i="13"/>
  <c r="E242" i="13"/>
  <c r="M241" i="13"/>
  <c r="O241" i="13" s="1"/>
  <c r="H241" i="13"/>
  <c r="E241" i="13"/>
  <c r="M240" i="13"/>
  <c r="O240" i="13" s="1"/>
  <c r="H240" i="13"/>
  <c r="E240" i="13"/>
  <c r="M239" i="13"/>
  <c r="O239" i="13" s="1"/>
  <c r="H239" i="13"/>
  <c r="E239" i="13"/>
  <c r="M238" i="13"/>
  <c r="L238" i="13"/>
  <c r="H238" i="13"/>
  <c r="E238" i="13"/>
  <c r="M237" i="13"/>
  <c r="L237" i="13"/>
  <c r="H237" i="13"/>
  <c r="E237" i="13"/>
  <c r="M236" i="13"/>
  <c r="L236" i="13"/>
  <c r="H236" i="13"/>
  <c r="E236" i="13"/>
  <c r="M235" i="13"/>
  <c r="L235" i="13"/>
  <c r="H235" i="13"/>
  <c r="E235" i="13"/>
  <c r="M234" i="13"/>
  <c r="L234" i="13"/>
  <c r="H234" i="13"/>
  <c r="E234" i="13"/>
  <c r="M233" i="13"/>
  <c r="L233" i="13"/>
  <c r="H233" i="13"/>
  <c r="E233" i="13"/>
  <c r="M232" i="13"/>
  <c r="L232" i="13"/>
  <c r="H232" i="13"/>
  <c r="E232" i="13"/>
  <c r="M231" i="13"/>
  <c r="L231" i="13"/>
  <c r="H231" i="13"/>
  <c r="E231" i="13"/>
  <c r="M230" i="13"/>
  <c r="L230" i="13"/>
  <c r="H230" i="13"/>
  <c r="E230" i="13"/>
  <c r="M229" i="13"/>
  <c r="L229" i="13"/>
  <c r="H229" i="13"/>
  <c r="E229" i="13"/>
  <c r="M228" i="13"/>
  <c r="L228" i="13"/>
  <c r="H228" i="13"/>
  <c r="E228" i="13"/>
  <c r="M227" i="13"/>
  <c r="L227" i="13"/>
  <c r="H227" i="13"/>
  <c r="E227" i="13"/>
  <c r="M226" i="13"/>
  <c r="L226" i="13"/>
  <c r="H226" i="13"/>
  <c r="E226" i="13"/>
  <c r="M225" i="13"/>
  <c r="L225" i="13"/>
  <c r="H225" i="13"/>
  <c r="E225" i="13"/>
  <c r="M224" i="13"/>
  <c r="L224" i="13"/>
  <c r="H224" i="13"/>
  <c r="E224" i="13"/>
  <c r="M223" i="13"/>
  <c r="L223" i="13"/>
  <c r="H223" i="13"/>
  <c r="E223" i="13"/>
  <c r="M222" i="13"/>
  <c r="L222" i="13"/>
  <c r="H222" i="13"/>
  <c r="E222" i="13"/>
  <c r="M221" i="13"/>
  <c r="L221" i="13"/>
  <c r="H221" i="13"/>
  <c r="E221" i="13"/>
  <c r="M220" i="13"/>
  <c r="L220" i="13"/>
  <c r="H220" i="13"/>
  <c r="E220" i="13"/>
  <c r="M219" i="13"/>
  <c r="L219" i="13"/>
  <c r="H219" i="13"/>
  <c r="E219" i="13"/>
  <c r="M218" i="13"/>
  <c r="L218" i="13"/>
  <c r="H218" i="13"/>
  <c r="E218" i="13"/>
  <c r="M217" i="13"/>
  <c r="L217" i="13"/>
  <c r="H217" i="13"/>
  <c r="E217" i="13"/>
  <c r="M216" i="13"/>
  <c r="L216" i="13"/>
  <c r="H216" i="13"/>
  <c r="E216" i="13"/>
  <c r="M215" i="13"/>
  <c r="L215" i="13"/>
  <c r="H215" i="13"/>
  <c r="E215" i="13"/>
  <c r="M214" i="13"/>
  <c r="L214" i="13"/>
  <c r="H214" i="13"/>
  <c r="E214" i="13"/>
  <c r="M213" i="13"/>
  <c r="L213" i="13"/>
  <c r="H213" i="13"/>
  <c r="E213" i="13"/>
  <c r="M212" i="13"/>
  <c r="L212" i="13"/>
  <c r="H212" i="13"/>
  <c r="E212" i="13"/>
  <c r="M211" i="13"/>
  <c r="L211" i="13"/>
  <c r="H211" i="13"/>
  <c r="E211" i="13"/>
  <c r="M210" i="13"/>
  <c r="L210" i="13"/>
  <c r="H210" i="13"/>
  <c r="E210" i="13"/>
  <c r="M209" i="13"/>
  <c r="L209" i="13"/>
  <c r="H209" i="13"/>
  <c r="E209" i="13"/>
  <c r="M208" i="13"/>
  <c r="L208" i="13"/>
  <c r="H208" i="13"/>
  <c r="E208" i="13"/>
  <c r="M207" i="13"/>
  <c r="L207" i="13"/>
  <c r="H207" i="13"/>
  <c r="E207" i="13"/>
  <c r="M206" i="13"/>
  <c r="L206" i="13"/>
  <c r="H206" i="13"/>
  <c r="E206" i="13"/>
  <c r="M205" i="13"/>
  <c r="L205" i="13"/>
  <c r="H205" i="13"/>
  <c r="E205" i="13"/>
  <c r="M204" i="13"/>
  <c r="L204" i="13"/>
  <c r="H204" i="13"/>
  <c r="E204" i="13"/>
  <c r="M203" i="13"/>
  <c r="L203" i="13"/>
  <c r="H203" i="13"/>
  <c r="E203" i="13"/>
  <c r="L202" i="13"/>
  <c r="O202" i="13" s="1"/>
  <c r="H202" i="13"/>
  <c r="E202" i="13"/>
  <c r="M201" i="13"/>
  <c r="L201" i="13"/>
  <c r="H201" i="13"/>
  <c r="E201" i="13"/>
  <c r="M200" i="13"/>
  <c r="L200" i="13"/>
  <c r="H200" i="13"/>
  <c r="E200" i="13"/>
  <c r="M199" i="13"/>
  <c r="L199" i="13"/>
  <c r="H199" i="13"/>
  <c r="E199" i="13"/>
  <c r="M198" i="13"/>
  <c r="L198" i="13"/>
  <c r="H198" i="13"/>
  <c r="E198" i="13"/>
  <c r="M197" i="13"/>
  <c r="L197" i="13"/>
  <c r="H197" i="13"/>
  <c r="E197" i="13"/>
  <c r="M196" i="13"/>
  <c r="L196" i="13"/>
  <c r="H196" i="13"/>
  <c r="E196" i="13"/>
  <c r="M195" i="13"/>
  <c r="L195" i="13"/>
  <c r="H195" i="13"/>
  <c r="E195" i="13"/>
  <c r="M194" i="13"/>
  <c r="L194" i="13"/>
  <c r="H194" i="13"/>
  <c r="E194" i="13"/>
  <c r="M193" i="13"/>
  <c r="L193" i="13"/>
  <c r="H193" i="13"/>
  <c r="E193" i="13"/>
  <c r="M192" i="13"/>
  <c r="L192" i="13"/>
  <c r="H192" i="13"/>
  <c r="E192" i="13"/>
  <c r="M191" i="13"/>
  <c r="L191" i="13"/>
  <c r="H191" i="13"/>
  <c r="E191" i="13"/>
  <c r="M190" i="13"/>
  <c r="L190" i="13"/>
  <c r="H190" i="13"/>
  <c r="E190" i="13"/>
  <c r="M189" i="13"/>
  <c r="O189" i="13" s="1"/>
  <c r="H189" i="13"/>
  <c r="E189" i="13"/>
  <c r="M188" i="13"/>
  <c r="L188" i="13"/>
  <c r="H188" i="13"/>
  <c r="E188" i="13"/>
  <c r="M187" i="13"/>
  <c r="L187" i="13"/>
  <c r="H187" i="13"/>
  <c r="E187" i="13"/>
  <c r="M186" i="13"/>
  <c r="L186" i="13"/>
  <c r="H186" i="13"/>
  <c r="E186" i="13"/>
  <c r="M185" i="13"/>
  <c r="O185" i="13" s="1"/>
  <c r="H185" i="13"/>
  <c r="E185" i="13"/>
  <c r="M184" i="13"/>
  <c r="L184" i="13"/>
  <c r="H184" i="13"/>
  <c r="E184" i="13"/>
  <c r="M183" i="13"/>
  <c r="L183" i="13"/>
  <c r="H183" i="13"/>
  <c r="E183" i="13"/>
  <c r="M182" i="13"/>
  <c r="L182" i="13"/>
  <c r="H182" i="13"/>
  <c r="E182" i="13"/>
  <c r="M181" i="13"/>
  <c r="O181" i="13" s="1"/>
  <c r="H181" i="13"/>
  <c r="E181" i="13"/>
  <c r="M180" i="13"/>
  <c r="L180" i="13"/>
  <c r="H180" i="13"/>
  <c r="E180" i="13"/>
  <c r="M179" i="13"/>
  <c r="O179" i="13" s="1"/>
  <c r="H179" i="13"/>
  <c r="E179" i="13"/>
  <c r="M178" i="13"/>
  <c r="O178" i="13" s="1"/>
  <c r="H178" i="13"/>
  <c r="E178" i="13"/>
  <c r="M177" i="13"/>
  <c r="L177" i="13"/>
  <c r="H177" i="13"/>
  <c r="E177" i="13"/>
  <c r="M176" i="13"/>
  <c r="L176" i="13"/>
  <c r="H176" i="13"/>
  <c r="E176" i="13"/>
  <c r="M175" i="13"/>
  <c r="L175" i="13"/>
  <c r="H175" i="13"/>
  <c r="E175" i="13"/>
  <c r="M174" i="13"/>
  <c r="L174" i="13"/>
  <c r="H174" i="13"/>
  <c r="E174" i="13"/>
  <c r="M173" i="13"/>
  <c r="L173" i="13"/>
  <c r="H173" i="13"/>
  <c r="E173" i="13"/>
  <c r="M172" i="13"/>
  <c r="L172" i="13"/>
  <c r="H172" i="13"/>
  <c r="E172" i="13"/>
  <c r="M171" i="13"/>
  <c r="L171" i="13"/>
  <c r="H171" i="13"/>
  <c r="E171" i="13"/>
  <c r="M170" i="13"/>
  <c r="L170" i="13"/>
  <c r="H170" i="13"/>
  <c r="E170" i="13"/>
  <c r="M169" i="13"/>
  <c r="L169" i="13"/>
  <c r="H169" i="13"/>
  <c r="E169" i="13"/>
  <c r="M168" i="13"/>
  <c r="O168" i="13" s="1"/>
  <c r="H168" i="13"/>
  <c r="E168" i="13"/>
  <c r="M167" i="13"/>
  <c r="O167" i="13" s="1"/>
  <c r="H167" i="13"/>
  <c r="E167" i="13"/>
  <c r="M166" i="13"/>
  <c r="L166" i="13"/>
  <c r="H166" i="13"/>
  <c r="E166" i="13"/>
  <c r="M165" i="13"/>
  <c r="L165" i="13"/>
  <c r="H165" i="13"/>
  <c r="E165" i="13"/>
  <c r="M164" i="13"/>
  <c r="L164" i="13"/>
  <c r="H164" i="13"/>
  <c r="E164" i="13"/>
  <c r="M163" i="13"/>
  <c r="L163" i="13"/>
  <c r="H163" i="13"/>
  <c r="E163" i="13"/>
  <c r="M162" i="13"/>
  <c r="O162" i="13" s="1"/>
  <c r="H162" i="13"/>
  <c r="E162" i="13"/>
  <c r="M161" i="13"/>
  <c r="L161" i="13"/>
  <c r="H161" i="13"/>
  <c r="E161" i="13"/>
  <c r="M160" i="13"/>
  <c r="L160" i="13"/>
  <c r="H160" i="13"/>
  <c r="E160" i="13"/>
  <c r="M159" i="13"/>
  <c r="L159" i="13"/>
  <c r="H159" i="13"/>
  <c r="E159" i="13"/>
  <c r="M158" i="13"/>
  <c r="L158" i="13"/>
  <c r="H158" i="13"/>
  <c r="E158" i="13"/>
  <c r="M157" i="13"/>
  <c r="L157" i="13"/>
  <c r="H157" i="13"/>
  <c r="E157" i="13"/>
  <c r="M156" i="13"/>
  <c r="L156" i="13"/>
  <c r="H156" i="13"/>
  <c r="E156" i="13"/>
  <c r="M155" i="13"/>
  <c r="L155" i="13"/>
  <c r="H155" i="13"/>
  <c r="E155" i="13"/>
  <c r="M154" i="13"/>
  <c r="L154" i="13"/>
  <c r="H154" i="13"/>
  <c r="E154" i="13"/>
  <c r="M153" i="13"/>
  <c r="O153" i="13" s="1"/>
  <c r="H153" i="13"/>
  <c r="E153" i="13"/>
  <c r="M152" i="13"/>
  <c r="O152" i="13" s="1"/>
  <c r="H152" i="13"/>
  <c r="E152" i="13"/>
  <c r="M151" i="13"/>
  <c r="L151" i="13"/>
  <c r="H151" i="13"/>
  <c r="E151" i="13"/>
  <c r="M150" i="13"/>
  <c r="L150" i="13"/>
  <c r="H150" i="13"/>
  <c r="E150" i="13"/>
  <c r="M149" i="13"/>
  <c r="L149" i="13"/>
  <c r="H149" i="13"/>
  <c r="E149" i="13"/>
  <c r="M148" i="13"/>
  <c r="L148" i="13"/>
  <c r="H148" i="13"/>
  <c r="E148" i="13"/>
  <c r="M147" i="13"/>
  <c r="L147" i="13"/>
  <c r="H147" i="13"/>
  <c r="E147" i="13"/>
  <c r="M146" i="13"/>
  <c r="L146" i="13"/>
  <c r="H146" i="13"/>
  <c r="E146" i="13"/>
  <c r="M145" i="13"/>
  <c r="L145" i="13"/>
  <c r="H145" i="13"/>
  <c r="E145" i="13"/>
  <c r="M144" i="13"/>
  <c r="L144" i="13"/>
  <c r="H144" i="13"/>
  <c r="E144" i="13"/>
  <c r="M143" i="13"/>
  <c r="L143" i="13"/>
  <c r="H143" i="13"/>
  <c r="E143" i="13"/>
  <c r="M142" i="13"/>
  <c r="L142" i="13"/>
  <c r="H142" i="13"/>
  <c r="E142" i="13"/>
  <c r="M141" i="13"/>
  <c r="L141" i="13"/>
  <c r="H141" i="13"/>
  <c r="E141" i="13"/>
  <c r="M140" i="13"/>
  <c r="L140" i="13"/>
  <c r="H140" i="13"/>
  <c r="E140" i="13"/>
  <c r="M139" i="13"/>
  <c r="L139" i="13"/>
  <c r="H139" i="13"/>
  <c r="E139" i="13"/>
  <c r="M138" i="13"/>
  <c r="L138" i="13"/>
  <c r="H138" i="13"/>
  <c r="E138" i="13"/>
  <c r="M137" i="13"/>
  <c r="L137" i="13"/>
  <c r="H137" i="13"/>
  <c r="E137" i="13"/>
  <c r="M136" i="13"/>
  <c r="L136" i="13"/>
  <c r="H136" i="13"/>
  <c r="E136" i="13"/>
  <c r="M135" i="13"/>
  <c r="L135" i="13"/>
  <c r="H135" i="13"/>
  <c r="E135" i="13"/>
  <c r="M134" i="13"/>
  <c r="L134" i="13"/>
  <c r="H134" i="13"/>
  <c r="E134" i="13"/>
  <c r="M133" i="13"/>
  <c r="L133" i="13"/>
  <c r="H133" i="13"/>
  <c r="E133" i="13"/>
  <c r="M132" i="13"/>
  <c r="L132" i="13"/>
  <c r="H132" i="13"/>
  <c r="E132" i="13"/>
  <c r="M131" i="13"/>
  <c r="L131" i="13"/>
  <c r="H131" i="13"/>
  <c r="E131" i="13"/>
  <c r="M130" i="13"/>
  <c r="L130" i="13"/>
  <c r="H130" i="13"/>
  <c r="E130" i="13"/>
  <c r="M129" i="13"/>
  <c r="L129" i="13"/>
  <c r="H129" i="13"/>
  <c r="E129" i="13"/>
  <c r="M128" i="13"/>
  <c r="L128" i="13"/>
  <c r="H128" i="13"/>
  <c r="E128" i="13"/>
  <c r="M127" i="13"/>
  <c r="L127" i="13"/>
  <c r="H127" i="13"/>
  <c r="E127" i="13"/>
  <c r="M126" i="13"/>
  <c r="L126" i="13"/>
  <c r="H126" i="13"/>
  <c r="E126" i="13"/>
  <c r="M125" i="13"/>
  <c r="L125" i="13"/>
  <c r="H125" i="13"/>
  <c r="E125" i="13"/>
  <c r="M124" i="13"/>
  <c r="L124" i="13"/>
  <c r="H124" i="13"/>
  <c r="E124" i="13"/>
  <c r="M123" i="13"/>
  <c r="L123" i="13"/>
  <c r="H123" i="13"/>
  <c r="E123" i="13"/>
  <c r="M122" i="13"/>
  <c r="L122" i="13"/>
  <c r="H122" i="13"/>
  <c r="E122" i="13"/>
  <c r="M121" i="13"/>
  <c r="L121" i="13"/>
  <c r="H121" i="13"/>
  <c r="E121" i="13"/>
  <c r="M120" i="13"/>
  <c r="L120" i="13"/>
  <c r="H120" i="13"/>
  <c r="E120" i="13"/>
  <c r="M119" i="13"/>
  <c r="L119" i="13"/>
  <c r="H119" i="13"/>
  <c r="E119" i="13"/>
  <c r="M118" i="13"/>
  <c r="L118" i="13"/>
  <c r="H118" i="13"/>
  <c r="E118" i="13"/>
  <c r="M117" i="13"/>
  <c r="L117" i="13"/>
  <c r="H117" i="13"/>
  <c r="E117" i="13"/>
  <c r="M116" i="13"/>
  <c r="L116" i="13"/>
  <c r="H116" i="13"/>
  <c r="E116" i="13"/>
  <c r="M115" i="13"/>
  <c r="L115" i="13"/>
  <c r="H115" i="13"/>
  <c r="E115" i="13"/>
  <c r="M114" i="13"/>
  <c r="L114" i="13"/>
  <c r="H114" i="13"/>
  <c r="E114" i="13"/>
  <c r="M113" i="13"/>
  <c r="L113" i="13"/>
  <c r="H113" i="13"/>
  <c r="E113" i="13"/>
  <c r="M112" i="13"/>
  <c r="L112" i="13"/>
  <c r="H112" i="13"/>
  <c r="E112" i="13"/>
  <c r="M111" i="13"/>
  <c r="L111" i="13"/>
  <c r="H111" i="13"/>
  <c r="E111" i="13"/>
  <c r="M110" i="13"/>
  <c r="L110" i="13"/>
  <c r="H110" i="13"/>
  <c r="E110" i="13"/>
  <c r="M109" i="13"/>
  <c r="L109" i="13"/>
  <c r="H109" i="13"/>
  <c r="E109" i="13"/>
  <c r="M108" i="13"/>
  <c r="L108" i="13"/>
  <c r="H108" i="13"/>
  <c r="E108" i="13"/>
  <c r="M107" i="13"/>
  <c r="L107" i="13"/>
  <c r="H107" i="13"/>
  <c r="E107" i="13"/>
  <c r="M106" i="13"/>
  <c r="L106" i="13"/>
  <c r="H106" i="13"/>
  <c r="E106" i="13"/>
  <c r="M105" i="13"/>
  <c r="L105" i="13"/>
  <c r="H105" i="13"/>
  <c r="E105" i="13"/>
  <c r="M104" i="13"/>
  <c r="L104" i="13"/>
  <c r="H104" i="13"/>
  <c r="E104" i="13"/>
  <c r="M103" i="13"/>
  <c r="L103" i="13"/>
  <c r="H103" i="13"/>
  <c r="E103" i="13"/>
  <c r="M102" i="13"/>
  <c r="L102" i="13"/>
  <c r="H102" i="13"/>
  <c r="E102" i="13"/>
  <c r="M101" i="13"/>
  <c r="L101" i="13"/>
  <c r="H101" i="13"/>
  <c r="E101" i="13"/>
  <c r="M100" i="13"/>
  <c r="L100" i="13"/>
  <c r="H100" i="13"/>
  <c r="E100" i="13"/>
  <c r="M99" i="13"/>
  <c r="L99" i="13"/>
  <c r="H99" i="13"/>
  <c r="E99" i="13"/>
  <c r="M98" i="13"/>
  <c r="L98" i="13"/>
  <c r="H98" i="13"/>
  <c r="E98" i="13"/>
  <c r="M97" i="13"/>
  <c r="L97" i="13"/>
  <c r="H97" i="13"/>
  <c r="E97" i="13"/>
  <c r="M96" i="13"/>
  <c r="L96" i="13"/>
  <c r="H96" i="13"/>
  <c r="E96" i="13"/>
  <c r="M89" i="13"/>
  <c r="M87" i="13"/>
  <c r="M84" i="13"/>
  <c r="M78" i="13"/>
  <c r="M66" i="13"/>
  <c r="M59" i="13"/>
  <c r="M52" i="13"/>
  <c r="L52" i="13"/>
  <c r="M49" i="13"/>
  <c r="M45" i="13"/>
  <c r="M317" i="12"/>
  <c r="O317" i="12" s="1"/>
  <c r="H317" i="12"/>
  <c r="E317" i="12"/>
  <c r="M316" i="12"/>
  <c r="O316" i="12" s="1"/>
  <c r="H316" i="12"/>
  <c r="E316" i="12"/>
  <c r="M315" i="12"/>
  <c r="O315" i="12" s="1"/>
  <c r="H315" i="12"/>
  <c r="E315" i="12"/>
  <c r="M314" i="12"/>
  <c r="O314" i="12" s="1"/>
  <c r="H314" i="12"/>
  <c r="E314" i="12"/>
  <c r="M313" i="12"/>
  <c r="O313" i="12" s="1"/>
  <c r="H313" i="12"/>
  <c r="E313" i="12"/>
  <c r="M312" i="12"/>
  <c r="O312" i="12" s="1"/>
  <c r="H312" i="12"/>
  <c r="E312" i="12"/>
  <c r="M311" i="12"/>
  <c r="O311" i="12" s="1"/>
  <c r="H311" i="12"/>
  <c r="E311" i="12"/>
  <c r="M310" i="12"/>
  <c r="O310" i="12" s="1"/>
  <c r="H310" i="12"/>
  <c r="E310" i="12"/>
  <c r="M309" i="12"/>
  <c r="O309" i="12" s="1"/>
  <c r="H309" i="12"/>
  <c r="E309" i="12"/>
  <c r="M308" i="12"/>
  <c r="O308" i="12" s="1"/>
  <c r="H308" i="12"/>
  <c r="E308" i="12"/>
  <c r="M307" i="12"/>
  <c r="O307" i="12" s="1"/>
  <c r="H307" i="12"/>
  <c r="E307" i="12"/>
  <c r="M306" i="12"/>
  <c r="O306" i="12" s="1"/>
  <c r="H306" i="12"/>
  <c r="E306" i="12"/>
  <c r="M305" i="12"/>
  <c r="O305" i="12" s="1"/>
  <c r="H305" i="12"/>
  <c r="E305" i="12"/>
  <c r="M304" i="12"/>
  <c r="O304" i="12" s="1"/>
  <c r="H304" i="12"/>
  <c r="E304" i="12"/>
  <c r="M303" i="12"/>
  <c r="O303" i="12" s="1"/>
  <c r="H303" i="12"/>
  <c r="E303" i="12"/>
  <c r="M302" i="12"/>
  <c r="O302" i="12" s="1"/>
  <c r="H302" i="12"/>
  <c r="E302" i="12"/>
  <c r="M301" i="12"/>
  <c r="O301" i="12" s="1"/>
  <c r="H301" i="12"/>
  <c r="E301" i="12"/>
  <c r="M300" i="12"/>
  <c r="O300" i="12" s="1"/>
  <c r="H300" i="12"/>
  <c r="E300" i="12"/>
  <c r="M299" i="12"/>
  <c r="O299" i="12" s="1"/>
  <c r="H299" i="12"/>
  <c r="E299" i="12"/>
  <c r="M298" i="12"/>
  <c r="O298" i="12" s="1"/>
  <c r="H298" i="12"/>
  <c r="E298" i="12"/>
  <c r="M297" i="12"/>
  <c r="O297" i="12" s="1"/>
  <c r="H297" i="12"/>
  <c r="E297" i="12"/>
  <c r="M296" i="12"/>
  <c r="O296" i="12" s="1"/>
  <c r="H296" i="12"/>
  <c r="E296" i="12"/>
  <c r="M295" i="12"/>
  <c r="O295" i="12" s="1"/>
  <c r="H295" i="12"/>
  <c r="E295" i="12"/>
  <c r="M294" i="12"/>
  <c r="L294" i="12"/>
  <c r="H294" i="12"/>
  <c r="E294" i="12"/>
  <c r="M293" i="12"/>
  <c r="L293" i="12"/>
  <c r="H293" i="12"/>
  <c r="E293" i="12"/>
  <c r="M292" i="12"/>
  <c r="L292" i="12"/>
  <c r="H292" i="12"/>
  <c r="E292" i="12"/>
  <c r="M291" i="12"/>
  <c r="L291" i="12"/>
  <c r="H291" i="12"/>
  <c r="E291" i="12"/>
  <c r="M290" i="12"/>
  <c r="L290" i="12"/>
  <c r="H290" i="12"/>
  <c r="E290" i="12"/>
  <c r="M289" i="12"/>
  <c r="L289" i="12"/>
  <c r="H289" i="12"/>
  <c r="E289" i="12"/>
  <c r="M288" i="12"/>
  <c r="L288" i="12"/>
  <c r="H288" i="12"/>
  <c r="E288" i="12"/>
  <c r="M287" i="12"/>
  <c r="L287" i="12"/>
  <c r="H287" i="12"/>
  <c r="E287" i="12"/>
  <c r="M286" i="12"/>
  <c r="L286" i="12"/>
  <c r="H286" i="12"/>
  <c r="E286" i="12"/>
  <c r="M285" i="12"/>
  <c r="L285" i="12"/>
  <c r="H285" i="12"/>
  <c r="E285" i="12"/>
  <c r="M284" i="12"/>
  <c r="L284" i="12"/>
  <c r="H284" i="12"/>
  <c r="E284" i="12"/>
  <c r="M283" i="12"/>
  <c r="L283" i="12"/>
  <c r="H283" i="12"/>
  <c r="E283" i="12"/>
  <c r="M282" i="12"/>
  <c r="L282" i="12"/>
  <c r="H282" i="12"/>
  <c r="E282" i="12"/>
  <c r="M281" i="12"/>
  <c r="L281" i="12"/>
  <c r="H281" i="12"/>
  <c r="E281" i="12"/>
  <c r="M280" i="12"/>
  <c r="L280" i="12"/>
  <c r="H280" i="12"/>
  <c r="E280" i="12"/>
  <c r="M279" i="12"/>
  <c r="L279" i="12"/>
  <c r="H279" i="12"/>
  <c r="E279" i="12"/>
  <c r="M278" i="12"/>
  <c r="L278" i="12"/>
  <c r="H278" i="12"/>
  <c r="E278" i="12"/>
  <c r="M277" i="12"/>
  <c r="L277" i="12"/>
  <c r="H277" i="12"/>
  <c r="E277" i="12"/>
  <c r="M276" i="12"/>
  <c r="L276" i="12"/>
  <c r="H276" i="12"/>
  <c r="E276" i="12"/>
  <c r="M275" i="12"/>
  <c r="L275" i="12"/>
  <c r="H275" i="12"/>
  <c r="E275" i="12"/>
  <c r="M274" i="12"/>
  <c r="L274" i="12"/>
  <c r="H274" i="12"/>
  <c r="E274" i="12"/>
  <c r="M273" i="12"/>
  <c r="L273" i="12"/>
  <c r="H273" i="12"/>
  <c r="E273" i="12"/>
  <c r="M272" i="12"/>
  <c r="L272" i="12"/>
  <c r="H272" i="12"/>
  <c r="E272" i="12"/>
  <c r="M271" i="12"/>
  <c r="L271" i="12"/>
  <c r="H271" i="12"/>
  <c r="E271" i="12"/>
  <c r="M270" i="12"/>
  <c r="L270" i="12"/>
  <c r="H270" i="12"/>
  <c r="E270" i="12"/>
  <c r="M269" i="12"/>
  <c r="L269" i="12"/>
  <c r="H269" i="12"/>
  <c r="E269" i="12"/>
  <c r="M268" i="12"/>
  <c r="L268" i="12"/>
  <c r="H268" i="12"/>
  <c r="E268" i="12"/>
  <c r="M267" i="12"/>
  <c r="L267" i="12"/>
  <c r="H267" i="12"/>
  <c r="E267" i="12"/>
  <c r="M266" i="12"/>
  <c r="L266" i="12"/>
  <c r="H266" i="12"/>
  <c r="E266" i="12"/>
  <c r="M265" i="12"/>
  <c r="L265" i="12"/>
  <c r="H265" i="12"/>
  <c r="E265" i="12"/>
  <c r="M264" i="12"/>
  <c r="L264" i="12"/>
  <c r="H264" i="12"/>
  <c r="E264" i="12"/>
  <c r="M263" i="12"/>
  <c r="L263" i="12"/>
  <c r="H263" i="12"/>
  <c r="E263" i="12"/>
  <c r="M262" i="12"/>
  <c r="L262" i="12"/>
  <c r="H262" i="12"/>
  <c r="E262" i="12"/>
  <c r="M261" i="12"/>
  <c r="L261" i="12"/>
  <c r="H261" i="12"/>
  <c r="E261" i="12"/>
  <c r="M260" i="12"/>
  <c r="L260" i="12"/>
  <c r="H260" i="12"/>
  <c r="E260" i="12"/>
  <c r="M259" i="12"/>
  <c r="L259" i="12"/>
  <c r="H259" i="12"/>
  <c r="E259" i="12"/>
  <c r="L258" i="12"/>
  <c r="O258" i="12" s="1"/>
  <c r="H258" i="12"/>
  <c r="E258" i="12"/>
  <c r="M257" i="12"/>
  <c r="L257" i="12"/>
  <c r="H257" i="12"/>
  <c r="E257" i="12"/>
  <c r="M256" i="12"/>
  <c r="L256" i="12"/>
  <c r="H256" i="12"/>
  <c r="E256" i="12"/>
  <c r="M255" i="12"/>
  <c r="L255" i="12"/>
  <c r="H255" i="12"/>
  <c r="E255" i="12"/>
  <c r="M254" i="12"/>
  <c r="L254" i="12"/>
  <c r="H254" i="12"/>
  <c r="E254" i="12"/>
  <c r="M253" i="12"/>
  <c r="L253" i="12"/>
  <c r="H253" i="12"/>
  <c r="E253" i="12"/>
  <c r="M252" i="12"/>
  <c r="L252" i="12"/>
  <c r="H252" i="12"/>
  <c r="E252" i="12"/>
  <c r="M251" i="12"/>
  <c r="L251" i="12"/>
  <c r="H251" i="12"/>
  <c r="E251" i="12"/>
  <c r="M250" i="12"/>
  <c r="L250" i="12"/>
  <c r="H250" i="12"/>
  <c r="E250" i="12"/>
  <c r="M249" i="12"/>
  <c r="L249" i="12"/>
  <c r="H249" i="12"/>
  <c r="E249" i="12"/>
  <c r="M248" i="12"/>
  <c r="L248" i="12"/>
  <c r="H248" i="12"/>
  <c r="E248" i="12"/>
  <c r="M247" i="12"/>
  <c r="L247" i="12"/>
  <c r="H247" i="12"/>
  <c r="E247" i="12"/>
  <c r="M246" i="12"/>
  <c r="L246" i="12"/>
  <c r="H246" i="12"/>
  <c r="E246" i="12"/>
  <c r="M245" i="12"/>
  <c r="O245" i="12" s="1"/>
  <c r="H245" i="12"/>
  <c r="E245" i="12"/>
  <c r="M244" i="12"/>
  <c r="L244" i="12"/>
  <c r="H244" i="12"/>
  <c r="E244" i="12"/>
  <c r="M243" i="12"/>
  <c r="L243" i="12"/>
  <c r="H243" i="12"/>
  <c r="E243" i="12"/>
  <c r="M242" i="12"/>
  <c r="L242" i="12"/>
  <c r="H242" i="12"/>
  <c r="E242" i="12"/>
  <c r="M241" i="12"/>
  <c r="O241" i="12" s="1"/>
  <c r="H241" i="12"/>
  <c r="E241" i="12"/>
  <c r="M240" i="12"/>
  <c r="L240" i="12"/>
  <c r="H240" i="12"/>
  <c r="E240" i="12"/>
  <c r="M239" i="12"/>
  <c r="L239" i="12"/>
  <c r="H239" i="12"/>
  <c r="E239" i="12"/>
  <c r="M238" i="12"/>
  <c r="L238" i="12"/>
  <c r="H238" i="12"/>
  <c r="E238" i="12"/>
  <c r="M237" i="12"/>
  <c r="O237" i="12" s="1"/>
  <c r="H237" i="12"/>
  <c r="E237" i="12"/>
  <c r="M236" i="12"/>
  <c r="L236" i="12"/>
  <c r="H236" i="12"/>
  <c r="E236" i="12"/>
  <c r="M235" i="12"/>
  <c r="O235" i="12" s="1"/>
  <c r="H235" i="12"/>
  <c r="E235" i="12"/>
  <c r="M234" i="12"/>
  <c r="O234" i="12" s="1"/>
  <c r="H234" i="12"/>
  <c r="E234" i="12"/>
  <c r="M233" i="12"/>
  <c r="L233" i="12"/>
  <c r="H233" i="12"/>
  <c r="E233" i="12"/>
  <c r="M232" i="12"/>
  <c r="L232" i="12"/>
  <c r="H232" i="12"/>
  <c r="E232" i="12"/>
  <c r="M231" i="12"/>
  <c r="L231" i="12"/>
  <c r="H231" i="12"/>
  <c r="E231" i="12"/>
  <c r="M230" i="12"/>
  <c r="L230" i="12"/>
  <c r="H230" i="12"/>
  <c r="E230" i="12"/>
  <c r="M229" i="12"/>
  <c r="L229" i="12"/>
  <c r="H229" i="12"/>
  <c r="E229" i="12"/>
  <c r="M228" i="12"/>
  <c r="L228" i="12"/>
  <c r="H228" i="12"/>
  <c r="E228" i="12"/>
  <c r="M227" i="12"/>
  <c r="L227" i="12"/>
  <c r="H227" i="12"/>
  <c r="E227" i="12"/>
  <c r="M226" i="12"/>
  <c r="L226" i="12"/>
  <c r="H226" i="12"/>
  <c r="E226" i="12"/>
  <c r="M225" i="12"/>
  <c r="L225" i="12"/>
  <c r="H225" i="12"/>
  <c r="E225" i="12"/>
  <c r="M224" i="12"/>
  <c r="O224" i="12" s="1"/>
  <c r="H224" i="12"/>
  <c r="E224" i="12"/>
  <c r="M223" i="12"/>
  <c r="O223" i="12" s="1"/>
  <c r="H223" i="12"/>
  <c r="E223" i="12"/>
  <c r="M222" i="12"/>
  <c r="L222" i="12"/>
  <c r="H222" i="12"/>
  <c r="E222" i="12"/>
  <c r="M221" i="12"/>
  <c r="L221" i="12"/>
  <c r="H221" i="12"/>
  <c r="E221" i="12"/>
  <c r="M220" i="12"/>
  <c r="L220" i="12"/>
  <c r="H220" i="12"/>
  <c r="E220" i="12"/>
  <c r="M219" i="12"/>
  <c r="L219" i="12"/>
  <c r="H219" i="12"/>
  <c r="E219" i="12"/>
  <c r="M218" i="12"/>
  <c r="O218" i="12" s="1"/>
  <c r="H218" i="12"/>
  <c r="E218" i="12"/>
  <c r="M217" i="12"/>
  <c r="L217" i="12"/>
  <c r="H217" i="12"/>
  <c r="E217" i="12"/>
  <c r="M216" i="12"/>
  <c r="L216" i="12"/>
  <c r="H216" i="12"/>
  <c r="E216" i="12"/>
  <c r="M215" i="12"/>
  <c r="L215" i="12"/>
  <c r="H215" i="12"/>
  <c r="E215" i="12"/>
  <c r="M214" i="12"/>
  <c r="L214" i="12"/>
  <c r="H214" i="12"/>
  <c r="E214" i="12"/>
  <c r="M213" i="12"/>
  <c r="L213" i="12"/>
  <c r="H213" i="12"/>
  <c r="E213" i="12"/>
  <c r="M212" i="12"/>
  <c r="L212" i="12"/>
  <c r="H212" i="12"/>
  <c r="E212" i="12"/>
  <c r="M211" i="12"/>
  <c r="L211" i="12"/>
  <c r="H211" i="12"/>
  <c r="E211" i="12"/>
  <c r="M210" i="12"/>
  <c r="L210" i="12"/>
  <c r="H210" i="12"/>
  <c r="E210" i="12"/>
  <c r="M209" i="12"/>
  <c r="O209" i="12" s="1"/>
  <c r="H209" i="12"/>
  <c r="E209" i="12"/>
  <c r="M208" i="12"/>
  <c r="O208" i="12" s="1"/>
  <c r="H208" i="12"/>
  <c r="E208" i="12"/>
  <c r="M207" i="12"/>
  <c r="L207" i="12"/>
  <c r="H207" i="12"/>
  <c r="E207" i="12"/>
  <c r="M206" i="12"/>
  <c r="L206" i="12"/>
  <c r="H206" i="12"/>
  <c r="E206" i="12"/>
  <c r="M205" i="12"/>
  <c r="L205" i="12"/>
  <c r="H205" i="12"/>
  <c r="E205" i="12"/>
  <c r="M204" i="12"/>
  <c r="L204" i="12"/>
  <c r="H204" i="12"/>
  <c r="E204" i="12"/>
  <c r="M203" i="12"/>
  <c r="L203" i="12"/>
  <c r="H203" i="12"/>
  <c r="E203" i="12"/>
  <c r="M202" i="12"/>
  <c r="L202" i="12"/>
  <c r="H202" i="12"/>
  <c r="E202" i="12"/>
  <c r="M201" i="12"/>
  <c r="L201" i="12"/>
  <c r="H201" i="12"/>
  <c r="E201" i="12"/>
  <c r="M200" i="12"/>
  <c r="L200" i="12"/>
  <c r="H200" i="12"/>
  <c r="E200" i="12"/>
  <c r="M199" i="12"/>
  <c r="L199" i="12"/>
  <c r="H199" i="12"/>
  <c r="E199" i="12"/>
  <c r="M198" i="12"/>
  <c r="L198" i="12"/>
  <c r="H198" i="12"/>
  <c r="E198" i="12"/>
  <c r="M197" i="12"/>
  <c r="L197" i="12"/>
  <c r="H197" i="12"/>
  <c r="E197" i="12"/>
  <c r="M196" i="12"/>
  <c r="L196" i="12"/>
  <c r="H196" i="12"/>
  <c r="E196" i="12"/>
  <c r="M195" i="12"/>
  <c r="L195" i="12"/>
  <c r="H195" i="12"/>
  <c r="E195" i="12"/>
  <c r="M194" i="12"/>
  <c r="L194" i="12"/>
  <c r="H194" i="12"/>
  <c r="E194" i="12"/>
  <c r="M193" i="12"/>
  <c r="L193" i="12"/>
  <c r="H193" i="12"/>
  <c r="E193" i="12"/>
  <c r="M192" i="12"/>
  <c r="L192" i="12"/>
  <c r="H192" i="12"/>
  <c r="E192" i="12"/>
  <c r="M191" i="12"/>
  <c r="L191" i="12"/>
  <c r="H191" i="12"/>
  <c r="E191" i="12"/>
  <c r="M190" i="12"/>
  <c r="L190" i="12"/>
  <c r="H190" i="12"/>
  <c r="E190" i="12"/>
  <c r="M189" i="12"/>
  <c r="L189" i="12"/>
  <c r="H189" i="12"/>
  <c r="E189" i="12"/>
  <c r="M188" i="12"/>
  <c r="L188" i="12"/>
  <c r="H188" i="12"/>
  <c r="E188" i="12"/>
  <c r="M187" i="12"/>
  <c r="L187" i="12"/>
  <c r="H187" i="12"/>
  <c r="E187" i="12"/>
  <c r="M186" i="12"/>
  <c r="L186" i="12"/>
  <c r="H186" i="12"/>
  <c r="E186" i="12"/>
  <c r="M185" i="12"/>
  <c r="L185" i="12"/>
  <c r="H185" i="12"/>
  <c r="E185" i="12"/>
  <c r="M184" i="12"/>
  <c r="L184" i="12"/>
  <c r="H184" i="12"/>
  <c r="E184" i="12"/>
  <c r="M183" i="12"/>
  <c r="L183" i="12"/>
  <c r="H183" i="12"/>
  <c r="E183" i="12"/>
  <c r="M182" i="12"/>
  <c r="L182" i="12"/>
  <c r="H182" i="12"/>
  <c r="E182" i="12"/>
  <c r="M181" i="12"/>
  <c r="L181" i="12"/>
  <c r="H181" i="12"/>
  <c r="E181" i="12"/>
  <c r="M180" i="12"/>
  <c r="L180" i="12"/>
  <c r="H180" i="12"/>
  <c r="E180" i="12"/>
  <c r="M179" i="12"/>
  <c r="L179" i="12"/>
  <c r="H179" i="12"/>
  <c r="E179" i="12"/>
  <c r="M178" i="12"/>
  <c r="L178" i="12"/>
  <c r="H178" i="12"/>
  <c r="E178" i="12"/>
  <c r="M177" i="12"/>
  <c r="L177" i="12"/>
  <c r="H177" i="12"/>
  <c r="E177" i="12"/>
  <c r="M176" i="12"/>
  <c r="L176" i="12"/>
  <c r="H176" i="12"/>
  <c r="E176" i="12"/>
  <c r="M175" i="12"/>
  <c r="L175" i="12"/>
  <c r="H175" i="12"/>
  <c r="E175" i="12"/>
  <c r="M174" i="12"/>
  <c r="L174" i="12"/>
  <c r="H174" i="12"/>
  <c r="E174" i="12"/>
  <c r="M173" i="12"/>
  <c r="L173" i="12"/>
  <c r="H173" i="12"/>
  <c r="E173" i="12"/>
  <c r="M172" i="12"/>
  <c r="L172" i="12"/>
  <c r="H172" i="12"/>
  <c r="E172" i="12"/>
  <c r="M171" i="12"/>
  <c r="L171" i="12"/>
  <c r="H171" i="12"/>
  <c r="E171" i="12"/>
  <c r="M170" i="12"/>
  <c r="L170" i="12"/>
  <c r="H170" i="12"/>
  <c r="E170" i="12"/>
  <c r="M169" i="12"/>
  <c r="L169" i="12"/>
  <c r="H169" i="12"/>
  <c r="E169" i="12"/>
  <c r="M168" i="12"/>
  <c r="L168" i="12"/>
  <c r="H168" i="12"/>
  <c r="E168" i="12"/>
  <c r="M167" i="12"/>
  <c r="L167" i="12"/>
  <c r="H167" i="12"/>
  <c r="E167" i="12"/>
  <c r="M166" i="12"/>
  <c r="L166" i="12"/>
  <c r="H166" i="12"/>
  <c r="E166" i="12"/>
  <c r="M165" i="12"/>
  <c r="L165" i="12"/>
  <c r="H165" i="12"/>
  <c r="E165" i="12"/>
  <c r="M164" i="12"/>
  <c r="L164" i="12"/>
  <c r="H164" i="12"/>
  <c r="E164" i="12"/>
  <c r="M163" i="12"/>
  <c r="L163" i="12"/>
  <c r="H163" i="12"/>
  <c r="E163" i="12"/>
  <c r="M162" i="12"/>
  <c r="L162" i="12"/>
  <c r="H162" i="12"/>
  <c r="E162" i="12"/>
  <c r="M161" i="12"/>
  <c r="L161" i="12"/>
  <c r="H161" i="12"/>
  <c r="E161" i="12"/>
  <c r="M160" i="12"/>
  <c r="L160" i="12"/>
  <c r="H160" i="12"/>
  <c r="E160" i="12"/>
  <c r="M159" i="12"/>
  <c r="L159" i="12"/>
  <c r="H159" i="12"/>
  <c r="E159" i="12"/>
  <c r="M158" i="12"/>
  <c r="L158" i="12"/>
  <c r="H158" i="12"/>
  <c r="E158" i="12"/>
  <c r="M157" i="12"/>
  <c r="L157" i="12"/>
  <c r="H157" i="12"/>
  <c r="E157" i="12"/>
  <c r="M156" i="12"/>
  <c r="L156" i="12"/>
  <c r="H156" i="12"/>
  <c r="E156" i="12"/>
  <c r="M155" i="12"/>
  <c r="L155" i="12"/>
  <c r="H155" i="12"/>
  <c r="E155" i="12"/>
  <c r="M154" i="12"/>
  <c r="L154" i="12"/>
  <c r="H154" i="12"/>
  <c r="E154" i="12"/>
  <c r="M144" i="12"/>
  <c r="L144" i="12"/>
  <c r="M110" i="12"/>
  <c r="M108" i="12"/>
  <c r="L108" i="12"/>
  <c r="M98" i="12"/>
  <c r="M96" i="12"/>
  <c r="M358" i="11"/>
  <c r="O358" i="11" s="1"/>
  <c r="H358" i="11"/>
  <c r="E358" i="11"/>
  <c r="M357" i="11"/>
  <c r="O357" i="11" s="1"/>
  <c r="H357" i="11"/>
  <c r="E357" i="11"/>
  <c r="M356" i="11"/>
  <c r="O356" i="11" s="1"/>
  <c r="H356" i="11"/>
  <c r="E356" i="11"/>
  <c r="M355" i="11"/>
  <c r="O355" i="11" s="1"/>
  <c r="H355" i="11"/>
  <c r="E355" i="11"/>
  <c r="M354" i="11"/>
  <c r="O354" i="11" s="1"/>
  <c r="H354" i="11"/>
  <c r="E354" i="11"/>
  <c r="M353" i="11"/>
  <c r="O353" i="11" s="1"/>
  <c r="H353" i="11"/>
  <c r="E353" i="11"/>
  <c r="M352" i="11"/>
  <c r="O352" i="11" s="1"/>
  <c r="H352" i="11"/>
  <c r="E352" i="11"/>
  <c r="M351" i="11"/>
  <c r="O351" i="11" s="1"/>
  <c r="H351" i="11"/>
  <c r="E351" i="11"/>
  <c r="M350" i="11"/>
  <c r="O350" i="11" s="1"/>
  <c r="H350" i="11"/>
  <c r="E350" i="11"/>
  <c r="M349" i="11"/>
  <c r="O349" i="11" s="1"/>
  <c r="H349" i="11"/>
  <c r="E349" i="11"/>
  <c r="M348" i="11"/>
  <c r="O348" i="11" s="1"/>
  <c r="H348" i="11"/>
  <c r="E348" i="11"/>
  <c r="M347" i="11"/>
  <c r="O347" i="11" s="1"/>
  <c r="H347" i="11"/>
  <c r="E347" i="11"/>
  <c r="M346" i="11"/>
  <c r="O346" i="11" s="1"/>
  <c r="H346" i="11"/>
  <c r="E346" i="11"/>
  <c r="M345" i="11"/>
  <c r="O345" i="11" s="1"/>
  <c r="H345" i="11"/>
  <c r="E345" i="11"/>
  <c r="M344" i="11"/>
  <c r="O344" i="11" s="1"/>
  <c r="H344" i="11"/>
  <c r="E344" i="11"/>
  <c r="M343" i="11"/>
  <c r="O343" i="11" s="1"/>
  <c r="H343" i="11"/>
  <c r="E343" i="11"/>
  <c r="M342" i="11"/>
  <c r="O342" i="11" s="1"/>
  <c r="H342" i="11"/>
  <c r="E342" i="11"/>
  <c r="M341" i="11"/>
  <c r="O341" i="11" s="1"/>
  <c r="H341" i="11"/>
  <c r="E341" i="11"/>
  <c r="M340" i="11"/>
  <c r="O340" i="11" s="1"/>
  <c r="H340" i="11"/>
  <c r="E340" i="11"/>
  <c r="M339" i="11"/>
  <c r="O339" i="11" s="1"/>
  <c r="H339" i="11"/>
  <c r="E339" i="11"/>
  <c r="M338" i="11"/>
  <c r="O338" i="11" s="1"/>
  <c r="H338" i="11"/>
  <c r="E338" i="11"/>
  <c r="M337" i="11"/>
  <c r="O337" i="11" s="1"/>
  <c r="H337" i="11"/>
  <c r="E337" i="11"/>
  <c r="M336" i="11"/>
  <c r="O336" i="11" s="1"/>
  <c r="H336" i="11"/>
  <c r="E336" i="11"/>
  <c r="M335" i="11"/>
  <c r="L335" i="11"/>
  <c r="H335" i="11"/>
  <c r="E335" i="11"/>
  <c r="M334" i="11"/>
  <c r="L334" i="11"/>
  <c r="H334" i="11"/>
  <c r="E334" i="11"/>
  <c r="M333" i="11"/>
  <c r="L333" i="11"/>
  <c r="H333" i="11"/>
  <c r="E333" i="11"/>
  <c r="M332" i="11"/>
  <c r="L332" i="11"/>
  <c r="H332" i="11"/>
  <c r="E332" i="11"/>
  <c r="M331" i="11"/>
  <c r="L331" i="11"/>
  <c r="H331" i="11"/>
  <c r="E331" i="11"/>
  <c r="M330" i="11"/>
  <c r="L330" i="11"/>
  <c r="H330" i="11"/>
  <c r="E330" i="11"/>
  <c r="M329" i="11"/>
  <c r="L329" i="11"/>
  <c r="H329" i="11"/>
  <c r="E329" i="11"/>
  <c r="M328" i="11"/>
  <c r="L328" i="11"/>
  <c r="H328" i="11"/>
  <c r="E328" i="11"/>
  <c r="M327" i="11"/>
  <c r="L327" i="11"/>
  <c r="H327" i="11"/>
  <c r="E327" i="11"/>
  <c r="M326" i="11"/>
  <c r="L326" i="11"/>
  <c r="H326" i="11"/>
  <c r="E326" i="11"/>
  <c r="M325" i="11"/>
  <c r="L325" i="11"/>
  <c r="H325" i="11"/>
  <c r="E325" i="11"/>
  <c r="M324" i="11"/>
  <c r="L324" i="11"/>
  <c r="H324" i="11"/>
  <c r="E324" i="11"/>
  <c r="M323" i="11"/>
  <c r="L323" i="11"/>
  <c r="H323" i="11"/>
  <c r="E323" i="11"/>
  <c r="M322" i="11"/>
  <c r="L322" i="11"/>
  <c r="H322" i="11"/>
  <c r="E322" i="11"/>
  <c r="M321" i="11"/>
  <c r="L321" i="11"/>
  <c r="H321" i="11"/>
  <c r="E321" i="11"/>
  <c r="M320" i="11"/>
  <c r="L320" i="11"/>
  <c r="H320" i="11"/>
  <c r="E320" i="11"/>
  <c r="M319" i="11"/>
  <c r="L319" i="11"/>
  <c r="H319" i="11"/>
  <c r="E319" i="11"/>
  <c r="M318" i="11"/>
  <c r="L318" i="11"/>
  <c r="H318" i="11"/>
  <c r="E318" i="11"/>
  <c r="M317" i="11"/>
  <c r="L317" i="11"/>
  <c r="H317" i="11"/>
  <c r="E317" i="11"/>
  <c r="M316" i="11"/>
  <c r="L316" i="11"/>
  <c r="H316" i="11"/>
  <c r="E316" i="11"/>
  <c r="M315" i="11"/>
  <c r="L315" i="11"/>
  <c r="H315" i="11"/>
  <c r="E315" i="11"/>
  <c r="M314" i="11"/>
  <c r="L314" i="11"/>
  <c r="H314" i="11"/>
  <c r="E314" i="11"/>
  <c r="M313" i="11"/>
  <c r="L313" i="11"/>
  <c r="H313" i="11"/>
  <c r="E313" i="11"/>
  <c r="M312" i="11"/>
  <c r="L312" i="11"/>
  <c r="H312" i="11"/>
  <c r="E312" i="11"/>
  <c r="M311" i="11"/>
  <c r="L311" i="11"/>
  <c r="H311" i="11"/>
  <c r="E311" i="11"/>
  <c r="M310" i="11"/>
  <c r="L310" i="11"/>
  <c r="H310" i="11"/>
  <c r="E310" i="11"/>
  <c r="M309" i="11"/>
  <c r="L309" i="11"/>
  <c r="H309" i="11"/>
  <c r="E309" i="11"/>
  <c r="M308" i="11"/>
  <c r="L308" i="11"/>
  <c r="H308" i="11"/>
  <c r="E308" i="11"/>
  <c r="M307" i="11"/>
  <c r="L307" i="11"/>
  <c r="H307" i="11"/>
  <c r="E307" i="11"/>
  <c r="M306" i="11"/>
  <c r="L306" i="11"/>
  <c r="H306" i="11"/>
  <c r="E306" i="11"/>
  <c r="M305" i="11"/>
  <c r="L305" i="11"/>
  <c r="H305" i="11"/>
  <c r="E305" i="11"/>
  <c r="M304" i="11"/>
  <c r="L304" i="11"/>
  <c r="H304" i="11"/>
  <c r="E304" i="11"/>
  <c r="M303" i="11"/>
  <c r="L303" i="11"/>
  <c r="H303" i="11"/>
  <c r="E303" i="11"/>
  <c r="M302" i="11"/>
  <c r="L302" i="11"/>
  <c r="H302" i="11"/>
  <c r="E302" i="11"/>
  <c r="M301" i="11"/>
  <c r="L301" i="11"/>
  <c r="H301" i="11"/>
  <c r="E301" i="11"/>
  <c r="M300" i="11"/>
  <c r="L300" i="11"/>
  <c r="H300" i="11"/>
  <c r="E300" i="11"/>
  <c r="L299" i="11"/>
  <c r="O299" i="11" s="1"/>
  <c r="H299" i="11"/>
  <c r="E299" i="11"/>
  <c r="M298" i="11"/>
  <c r="L298" i="11"/>
  <c r="H298" i="11"/>
  <c r="E298" i="11"/>
  <c r="M297" i="11"/>
  <c r="L297" i="11"/>
  <c r="H297" i="11"/>
  <c r="E297" i="11"/>
  <c r="M296" i="11"/>
  <c r="L296" i="11"/>
  <c r="H296" i="11"/>
  <c r="E296" i="11"/>
  <c r="M295" i="11"/>
  <c r="L295" i="11"/>
  <c r="H295" i="11"/>
  <c r="E295" i="11"/>
  <c r="M294" i="11"/>
  <c r="L294" i="11"/>
  <c r="H294" i="11"/>
  <c r="E294" i="11"/>
  <c r="M293" i="11"/>
  <c r="L293" i="11"/>
  <c r="H293" i="11"/>
  <c r="E293" i="11"/>
  <c r="M292" i="11"/>
  <c r="L292" i="11"/>
  <c r="H292" i="11"/>
  <c r="E292" i="11"/>
  <c r="M291" i="11"/>
  <c r="L291" i="11"/>
  <c r="H291" i="11"/>
  <c r="E291" i="11"/>
  <c r="M290" i="11"/>
  <c r="L290" i="11"/>
  <c r="H290" i="11"/>
  <c r="E290" i="11"/>
  <c r="M289" i="11"/>
  <c r="L289" i="11"/>
  <c r="H289" i="11"/>
  <c r="E289" i="11"/>
  <c r="M288" i="11"/>
  <c r="L288" i="11"/>
  <c r="H288" i="11"/>
  <c r="E288" i="11"/>
  <c r="M287" i="11"/>
  <c r="L287" i="11"/>
  <c r="H287" i="11"/>
  <c r="E287" i="11"/>
  <c r="M286" i="11"/>
  <c r="O286" i="11" s="1"/>
  <c r="H286" i="11"/>
  <c r="E286" i="11"/>
  <c r="M285" i="11"/>
  <c r="L285" i="11"/>
  <c r="H285" i="11"/>
  <c r="E285" i="11"/>
  <c r="M284" i="11"/>
  <c r="L284" i="11"/>
  <c r="H284" i="11"/>
  <c r="E284" i="11"/>
  <c r="M283" i="11"/>
  <c r="L283" i="11"/>
  <c r="H283" i="11"/>
  <c r="E283" i="11"/>
  <c r="M282" i="11"/>
  <c r="O282" i="11" s="1"/>
  <c r="H282" i="11"/>
  <c r="E282" i="11"/>
  <c r="M281" i="11"/>
  <c r="L281" i="11"/>
  <c r="H281" i="11"/>
  <c r="E281" i="11"/>
  <c r="M280" i="11"/>
  <c r="L280" i="11"/>
  <c r="H280" i="11"/>
  <c r="E280" i="11"/>
  <c r="M279" i="11"/>
  <c r="L279" i="11"/>
  <c r="H279" i="11"/>
  <c r="E279" i="11"/>
  <c r="M278" i="11"/>
  <c r="O278" i="11" s="1"/>
  <c r="H278" i="11"/>
  <c r="E278" i="11"/>
  <c r="M277" i="11"/>
  <c r="L277" i="11"/>
  <c r="H277" i="11"/>
  <c r="E277" i="11"/>
  <c r="M276" i="11"/>
  <c r="O276" i="11" s="1"/>
  <c r="H276" i="11"/>
  <c r="E276" i="11"/>
  <c r="M275" i="11"/>
  <c r="O275" i="11" s="1"/>
  <c r="H275" i="11"/>
  <c r="E275" i="11"/>
  <c r="M274" i="11"/>
  <c r="L274" i="11"/>
  <c r="H274" i="11"/>
  <c r="E274" i="11"/>
  <c r="M273" i="11"/>
  <c r="L273" i="11"/>
  <c r="H273" i="11"/>
  <c r="E273" i="11"/>
  <c r="M272" i="11"/>
  <c r="L272" i="11"/>
  <c r="H272" i="11"/>
  <c r="E272" i="11"/>
  <c r="M271" i="11"/>
  <c r="L271" i="11"/>
  <c r="H271" i="11"/>
  <c r="E271" i="11"/>
  <c r="M270" i="11"/>
  <c r="L270" i="11"/>
  <c r="H270" i="11"/>
  <c r="E270" i="11"/>
  <c r="M269" i="11"/>
  <c r="L269" i="11"/>
  <c r="H269" i="11"/>
  <c r="E269" i="11"/>
  <c r="M268" i="11"/>
  <c r="L268" i="11"/>
  <c r="H268" i="11"/>
  <c r="E268" i="11"/>
  <c r="M267" i="11"/>
  <c r="L267" i="11"/>
  <c r="H267" i="11"/>
  <c r="E267" i="11"/>
  <c r="M266" i="11"/>
  <c r="L266" i="11"/>
  <c r="H266" i="11"/>
  <c r="E266" i="11"/>
  <c r="M265" i="11"/>
  <c r="O265" i="11" s="1"/>
  <c r="H265" i="11"/>
  <c r="E265" i="11"/>
  <c r="M264" i="11"/>
  <c r="O264" i="11" s="1"/>
  <c r="H264" i="11"/>
  <c r="E264" i="11"/>
  <c r="M263" i="11"/>
  <c r="L263" i="11"/>
  <c r="H263" i="11"/>
  <c r="E263" i="11"/>
  <c r="M262" i="11"/>
  <c r="L262" i="11"/>
  <c r="H262" i="11"/>
  <c r="E262" i="11"/>
  <c r="M261" i="11"/>
  <c r="L261" i="11"/>
  <c r="H261" i="11"/>
  <c r="E261" i="11"/>
  <c r="M260" i="11"/>
  <c r="L260" i="11"/>
  <c r="H260" i="11"/>
  <c r="E260" i="11"/>
  <c r="M259" i="11"/>
  <c r="O259" i="11" s="1"/>
  <c r="H259" i="11"/>
  <c r="E259" i="11"/>
  <c r="M258" i="11"/>
  <c r="L258" i="11"/>
  <c r="H258" i="11"/>
  <c r="E258" i="11"/>
  <c r="M257" i="11"/>
  <c r="L257" i="11"/>
  <c r="H257" i="11"/>
  <c r="E257" i="11"/>
  <c r="M256" i="11"/>
  <c r="L256" i="11"/>
  <c r="H256" i="11"/>
  <c r="E256" i="11"/>
  <c r="M255" i="11"/>
  <c r="L255" i="11"/>
  <c r="H255" i="11"/>
  <c r="E255" i="11"/>
  <c r="M254" i="11"/>
  <c r="L254" i="11"/>
  <c r="H254" i="11"/>
  <c r="E254" i="11"/>
  <c r="M253" i="11"/>
  <c r="L253" i="11"/>
  <c r="H253" i="11"/>
  <c r="E253" i="11"/>
  <c r="M252" i="11"/>
  <c r="L252" i="11"/>
  <c r="H252" i="11"/>
  <c r="E252" i="11"/>
  <c r="M251" i="11"/>
  <c r="L251" i="11"/>
  <c r="H251" i="11"/>
  <c r="E251" i="11"/>
  <c r="M250" i="11"/>
  <c r="O250" i="11" s="1"/>
  <c r="H250" i="11"/>
  <c r="E250" i="11"/>
  <c r="M249" i="11"/>
  <c r="O249" i="11" s="1"/>
  <c r="H249" i="11"/>
  <c r="E249" i="11"/>
  <c r="M248" i="11"/>
  <c r="L248" i="11"/>
  <c r="H248" i="11"/>
  <c r="E248" i="11"/>
  <c r="M247" i="11"/>
  <c r="L247" i="11"/>
  <c r="H247" i="11"/>
  <c r="E247" i="11"/>
  <c r="M246" i="11"/>
  <c r="L246" i="11"/>
  <c r="H246" i="11"/>
  <c r="E246" i="11"/>
  <c r="M245" i="11"/>
  <c r="L245" i="11"/>
  <c r="H245" i="11"/>
  <c r="E245" i="11"/>
  <c r="M244" i="11"/>
  <c r="L244" i="11"/>
  <c r="H244" i="11"/>
  <c r="E244" i="11"/>
  <c r="M243" i="11"/>
  <c r="L243" i="11"/>
  <c r="H243" i="11"/>
  <c r="E243" i="11"/>
  <c r="M242" i="11"/>
  <c r="L242" i="11"/>
  <c r="H242" i="11"/>
  <c r="E242" i="11"/>
  <c r="M241" i="11"/>
  <c r="L241" i="11"/>
  <c r="H241" i="11"/>
  <c r="E241" i="11"/>
  <c r="M240" i="11"/>
  <c r="L240" i="11"/>
  <c r="H240" i="11"/>
  <c r="E240" i="11"/>
  <c r="M239" i="11"/>
  <c r="L239" i="11"/>
  <c r="H239" i="11"/>
  <c r="E239" i="11"/>
  <c r="M238" i="11"/>
  <c r="L238" i="11"/>
  <c r="H238" i="11"/>
  <c r="E238" i="11"/>
  <c r="M237" i="11"/>
  <c r="L237" i="11"/>
  <c r="H237" i="11"/>
  <c r="E237" i="11"/>
  <c r="M236" i="11"/>
  <c r="L236" i="11"/>
  <c r="H236" i="11"/>
  <c r="E236" i="11"/>
  <c r="M235" i="11"/>
  <c r="L235" i="11"/>
  <c r="H235" i="11"/>
  <c r="E235" i="11"/>
  <c r="M234" i="11"/>
  <c r="L234" i="11"/>
  <c r="H234" i="11"/>
  <c r="E234" i="11"/>
  <c r="M233" i="11"/>
  <c r="L233" i="11"/>
  <c r="H233" i="11"/>
  <c r="E233" i="11"/>
  <c r="M232" i="11"/>
  <c r="L232" i="11"/>
  <c r="H232" i="11"/>
  <c r="E232" i="11"/>
  <c r="M231" i="11"/>
  <c r="L231" i="11"/>
  <c r="H231" i="11"/>
  <c r="E231" i="11"/>
  <c r="M230" i="11"/>
  <c r="L230" i="11"/>
  <c r="H230" i="11"/>
  <c r="E230" i="11"/>
  <c r="M229" i="11"/>
  <c r="L229" i="11"/>
  <c r="H229" i="11"/>
  <c r="E229" i="11"/>
  <c r="M228" i="11"/>
  <c r="L228" i="11"/>
  <c r="H228" i="11"/>
  <c r="E228" i="11"/>
  <c r="M227" i="11"/>
  <c r="L227" i="11"/>
  <c r="H227" i="11"/>
  <c r="E227" i="11"/>
  <c r="M226" i="11"/>
  <c r="L226" i="11"/>
  <c r="H226" i="11"/>
  <c r="E226" i="11"/>
  <c r="M225" i="11"/>
  <c r="L225" i="11"/>
  <c r="H225" i="11"/>
  <c r="E225" i="11"/>
  <c r="M224" i="11"/>
  <c r="L224" i="11"/>
  <c r="H224" i="11"/>
  <c r="E224" i="11"/>
  <c r="M223" i="11"/>
  <c r="L223" i="11"/>
  <c r="H223" i="11"/>
  <c r="E223" i="11"/>
  <c r="M222" i="11"/>
  <c r="L222" i="11"/>
  <c r="H222" i="11"/>
  <c r="E222" i="11"/>
  <c r="M221" i="11"/>
  <c r="L221" i="11"/>
  <c r="H221" i="11"/>
  <c r="E221" i="11"/>
  <c r="M220" i="11"/>
  <c r="L220" i="11"/>
  <c r="H220" i="11"/>
  <c r="E220" i="11"/>
  <c r="M219" i="11"/>
  <c r="L219" i="11"/>
  <c r="H219" i="11"/>
  <c r="E219" i="11"/>
  <c r="M218" i="11"/>
  <c r="L218" i="11"/>
  <c r="H218" i="11"/>
  <c r="E218" i="11"/>
  <c r="M217" i="11"/>
  <c r="L217" i="11"/>
  <c r="H217" i="11"/>
  <c r="E217" i="11"/>
  <c r="M216" i="11"/>
  <c r="L216" i="11"/>
  <c r="H216" i="11"/>
  <c r="E216" i="11"/>
  <c r="M215" i="11"/>
  <c r="L215" i="11"/>
  <c r="H215" i="11"/>
  <c r="E215" i="11"/>
  <c r="M214" i="11"/>
  <c r="L214" i="11"/>
  <c r="H214" i="11"/>
  <c r="E214" i="11"/>
  <c r="M213" i="11"/>
  <c r="L213" i="11"/>
  <c r="H213" i="11"/>
  <c r="E213" i="11"/>
  <c r="M212" i="11"/>
  <c r="L212" i="11"/>
  <c r="H212" i="11"/>
  <c r="E212" i="11"/>
  <c r="M211" i="11"/>
  <c r="L211" i="11"/>
  <c r="H211" i="11"/>
  <c r="E211" i="11"/>
  <c r="M210" i="11"/>
  <c r="L210" i="11"/>
  <c r="H210" i="11"/>
  <c r="E210" i="11"/>
  <c r="M209" i="11"/>
  <c r="L209" i="11"/>
  <c r="H209" i="11"/>
  <c r="E209" i="11"/>
  <c r="M208" i="11"/>
  <c r="L208" i="11"/>
  <c r="H208" i="11"/>
  <c r="E208" i="11"/>
  <c r="M207" i="11"/>
  <c r="L207" i="11"/>
  <c r="H207" i="11"/>
  <c r="E207" i="11"/>
  <c r="M206" i="11"/>
  <c r="L206" i="11"/>
  <c r="H206" i="11"/>
  <c r="E206" i="11"/>
  <c r="M205" i="11"/>
  <c r="L205" i="11"/>
  <c r="H205" i="11"/>
  <c r="E205" i="11"/>
  <c r="M204" i="11"/>
  <c r="L204" i="11"/>
  <c r="H204" i="11"/>
  <c r="E204" i="11"/>
  <c r="M203" i="11"/>
  <c r="L203" i="11"/>
  <c r="H203" i="11"/>
  <c r="E203" i="11"/>
  <c r="M202" i="11"/>
  <c r="L202" i="11"/>
  <c r="H202" i="11"/>
  <c r="E202" i="11"/>
  <c r="M201" i="11"/>
  <c r="L201" i="11"/>
  <c r="H201" i="11"/>
  <c r="E201" i="11"/>
  <c r="M200" i="11"/>
  <c r="L200" i="11"/>
  <c r="H200" i="11"/>
  <c r="E200" i="11"/>
  <c r="M199" i="11"/>
  <c r="L199" i="11"/>
  <c r="H199" i="11"/>
  <c r="E199" i="11"/>
  <c r="M198" i="11"/>
  <c r="L198" i="11"/>
  <c r="H198" i="11"/>
  <c r="E198" i="11"/>
  <c r="M197" i="11"/>
  <c r="L197" i="11"/>
  <c r="H197" i="11"/>
  <c r="E197" i="11"/>
  <c r="M196" i="11"/>
  <c r="L196" i="11"/>
  <c r="H196" i="11"/>
  <c r="E196" i="11"/>
  <c r="M195" i="11"/>
  <c r="L195" i="11"/>
  <c r="H195" i="11"/>
  <c r="E195" i="11"/>
  <c r="M194" i="11"/>
  <c r="L194" i="11"/>
  <c r="H194" i="11"/>
  <c r="E194" i="11"/>
  <c r="M193" i="11"/>
  <c r="L193" i="11"/>
  <c r="H193" i="11"/>
  <c r="E193" i="11"/>
  <c r="M192" i="11"/>
  <c r="L192" i="11"/>
  <c r="H192" i="11"/>
  <c r="E192" i="11"/>
  <c r="M191" i="11"/>
  <c r="L191" i="11"/>
  <c r="H191" i="11"/>
  <c r="E191" i="11"/>
  <c r="M190" i="11"/>
  <c r="L190" i="11"/>
  <c r="H190" i="11"/>
  <c r="E190" i="11"/>
  <c r="M186" i="11"/>
  <c r="M166" i="11"/>
  <c r="M142" i="11"/>
  <c r="M122" i="11"/>
  <c r="L122" i="11"/>
  <c r="M118" i="11"/>
  <c r="O163" i="13" l="1"/>
  <c r="O166" i="13"/>
  <c r="O207" i="13"/>
  <c r="O213" i="13"/>
  <c r="O219" i="13"/>
  <c r="O222" i="13"/>
  <c r="O225" i="13"/>
  <c r="O231" i="13"/>
  <c r="O234" i="13"/>
  <c r="O237" i="13"/>
  <c r="O205" i="13"/>
  <c r="O208" i="13"/>
  <c r="O211" i="13"/>
  <c r="O226" i="13"/>
  <c r="O229" i="13"/>
  <c r="O232" i="13"/>
  <c r="O235" i="13"/>
  <c r="O238" i="13"/>
  <c r="O192" i="13"/>
  <c r="O195" i="13"/>
  <c r="O198" i="13"/>
  <c r="O201" i="13"/>
  <c r="H78" i="13"/>
  <c r="E52" i="13"/>
  <c r="O109" i="13"/>
  <c r="O112" i="13"/>
  <c r="O115" i="13"/>
  <c r="O118" i="13"/>
  <c r="O121" i="13"/>
  <c r="O124" i="13"/>
  <c r="O127" i="13"/>
  <c r="O130" i="13"/>
  <c r="O133" i="13"/>
  <c r="O136" i="13"/>
  <c r="O139" i="13"/>
  <c r="O142" i="13"/>
  <c r="O183" i="13"/>
  <c r="O170" i="13"/>
  <c r="O173" i="13"/>
  <c r="O176" i="13"/>
  <c r="O186" i="13"/>
  <c r="O155" i="13"/>
  <c r="O158" i="13"/>
  <c r="O190" i="13"/>
  <c r="O193" i="13"/>
  <c r="O126" i="11"/>
  <c r="H126" i="11"/>
  <c r="H170" i="11"/>
  <c r="E148" i="11"/>
  <c r="E182" i="11"/>
  <c r="E170" i="11"/>
  <c r="E143" i="11"/>
  <c r="H143" i="11"/>
  <c r="H182" i="11"/>
  <c r="O227" i="12"/>
  <c r="O233" i="12"/>
  <c r="H144" i="12"/>
  <c r="O212" i="12"/>
  <c r="O250" i="12"/>
  <c r="O253" i="12"/>
  <c r="O256" i="12"/>
  <c r="H25" i="12"/>
  <c r="O99" i="12"/>
  <c r="H99" i="12"/>
  <c r="L94" i="12"/>
  <c r="O94" i="12" s="1"/>
  <c r="H130" i="12"/>
  <c r="O126" i="12"/>
  <c r="E130" i="12"/>
  <c r="L130" i="12"/>
  <c r="O130" i="12" s="1"/>
  <c r="O164" i="12"/>
  <c r="O167" i="12"/>
  <c r="O170" i="12"/>
  <c r="O176" i="12"/>
  <c r="O179" i="12"/>
  <c r="O191" i="12"/>
  <c r="O200" i="12"/>
  <c r="O203" i="12"/>
  <c r="O206" i="12"/>
  <c r="O238" i="12"/>
  <c r="O219" i="12"/>
  <c r="O222" i="12"/>
  <c r="O287" i="12"/>
  <c r="O290" i="12"/>
  <c r="O293" i="12"/>
  <c r="O239" i="12"/>
  <c r="H131" i="12"/>
  <c r="O171" i="13"/>
  <c r="O116" i="13"/>
  <c r="O119" i="13"/>
  <c r="O122" i="13"/>
  <c r="O128" i="13"/>
  <c r="O131" i="13"/>
  <c r="O134" i="13"/>
  <c r="O140" i="13"/>
  <c r="O143" i="13"/>
  <c r="O184" i="13"/>
  <c r="O218" i="13"/>
  <c r="H59" i="13"/>
  <c r="O144" i="13"/>
  <c r="O105" i="13"/>
  <c r="O108" i="13"/>
  <c r="O111" i="13"/>
  <c r="O114" i="13"/>
  <c r="O117" i="13"/>
  <c r="O120" i="13"/>
  <c r="O123" i="13"/>
  <c r="O126" i="13"/>
  <c r="O129" i="13"/>
  <c r="O132" i="13"/>
  <c r="O135" i="13"/>
  <c r="O138" i="13"/>
  <c r="O141" i="13"/>
  <c r="O172" i="13"/>
  <c r="O175" i="13"/>
  <c r="O59" i="13"/>
  <c r="O180" i="13"/>
  <c r="E87" i="13"/>
  <c r="O161" i="13"/>
  <c r="O196" i="13"/>
  <c r="O177" i="13"/>
  <c r="O187" i="13"/>
  <c r="O165" i="13"/>
  <c r="E89" i="13"/>
  <c r="H66" i="13"/>
  <c r="L87" i="13"/>
  <c r="O87" i="13" s="1"/>
  <c r="O203" i="13"/>
  <c r="O206" i="13"/>
  <c r="O209" i="13"/>
  <c r="O154" i="13"/>
  <c r="O157" i="13"/>
  <c r="O160" i="13"/>
  <c r="O84" i="13"/>
  <c r="O210" i="13"/>
  <c r="H49" i="13"/>
  <c r="O103" i="13"/>
  <c r="H84" i="13"/>
  <c r="O223" i="13"/>
  <c r="O146" i="13"/>
  <c r="H52" i="13"/>
  <c r="O102" i="13"/>
  <c r="E59" i="13"/>
  <c r="O169" i="13"/>
  <c r="O191" i="13"/>
  <c r="O194" i="13"/>
  <c r="O197" i="13"/>
  <c r="O224" i="13"/>
  <c r="O227" i="13"/>
  <c r="O230" i="13"/>
  <c r="O233" i="13"/>
  <c r="O236" i="13"/>
  <c r="H87" i="13"/>
  <c r="E78" i="13"/>
  <c r="E45" i="13"/>
  <c r="O110" i="13"/>
  <c r="L45" i="13"/>
  <c r="O45" i="13" s="1"/>
  <c r="O125" i="13"/>
  <c r="L89" i="13"/>
  <c r="O89" i="13" s="1"/>
  <c r="O99" i="13"/>
  <c r="O137" i="13"/>
  <c r="E49" i="13"/>
  <c r="O149" i="13"/>
  <c r="O216" i="13"/>
  <c r="L78" i="13"/>
  <c r="O78" i="13" s="1"/>
  <c r="O174" i="13"/>
  <c r="O228" i="13"/>
  <c r="E84" i="13"/>
  <c r="O106" i="13"/>
  <c r="O147" i="13"/>
  <c r="O150" i="13"/>
  <c r="O156" i="13"/>
  <c r="O159" i="13"/>
  <c r="O199" i="13"/>
  <c r="O214" i="13"/>
  <c r="O217" i="13"/>
  <c r="O220" i="13"/>
  <c r="O182" i="13"/>
  <c r="O188" i="13"/>
  <c r="O200" i="13"/>
  <c r="O113" i="13"/>
  <c r="O164" i="13"/>
  <c r="O204" i="13"/>
  <c r="O52" i="13"/>
  <c r="O107" i="13"/>
  <c r="O145" i="13"/>
  <c r="O148" i="13"/>
  <c r="O151" i="13"/>
  <c r="O212" i="13"/>
  <c r="O215" i="13"/>
  <c r="O221" i="13"/>
  <c r="O96" i="13"/>
  <c r="H156" i="11"/>
  <c r="H174" i="11"/>
  <c r="H166" i="11"/>
  <c r="E171" i="11"/>
  <c r="E130" i="11"/>
  <c r="H148" i="11"/>
  <c r="H130" i="11"/>
  <c r="L171" i="11"/>
  <c r="O171" i="11" s="1"/>
  <c r="O174" i="11"/>
  <c r="O170" i="11"/>
  <c r="E104" i="11"/>
  <c r="E125" i="11"/>
  <c r="L148" i="11"/>
  <c r="O148" i="11" s="1"/>
  <c r="E126" i="11"/>
  <c r="E34" i="11"/>
  <c r="H171" i="11"/>
  <c r="H126" i="12"/>
  <c r="E131" i="12"/>
  <c r="H94" i="12"/>
  <c r="E126" i="12"/>
  <c r="H115" i="12"/>
  <c r="H146" i="11"/>
  <c r="H104" i="11"/>
  <c r="E146" i="11"/>
  <c r="H125" i="11"/>
  <c r="O210" i="12"/>
  <c r="O213" i="12"/>
  <c r="O252" i="12"/>
  <c r="H110" i="12"/>
  <c r="O168" i="12"/>
  <c r="O221" i="12"/>
  <c r="O259" i="12"/>
  <c r="O262" i="12"/>
  <c r="O265" i="12"/>
  <c r="O268" i="12"/>
  <c r="O271" i="12"/>
  <c r="O274" i="12"/>
  <c r="O283" i="12"/>
  <c r="O286" i="12"/>
  <c r="O292" i="12"/>
  <c r="H96" i="12"/>
  <c r="H148" i="12"/>
  <c r="E25" i="12"/>
  <c r="O166" i="12"/>
  <c r="O172" i="12"/>
  <c r="O175" i="12"/>
  <c r="O178" i="12"/>
  <c r="O184" i="12"/>
  <c r="O187" i="12"/>
  <c r="O190" i="12"/>
  <c r="O240" i="12"/>
  <c r="H108" i="12"/>
  <c r="O110" i="12"/>
  <c r="O98" i="12"/>
  <c r="O248" i="12"/>
  <c r="O251" i="12"/>
  <c r="O254" i="12"/>
  <c r="O257" i="12"/>
  <c r="O260" i="12"/>
  <c r="O272" i="12"/>
  <c r="O115" i="12"/>
  <c r="O174" i="12"/>
  <c r="O183" i="12"/>
  <c r="O186" i="12"/>
  <c r="O189" i="12"/>
  <c r="O192" i="12"/>
  <c r="O195" i="12"/>
  <c r="O198" i="12"/>
  <c r="O201" i="12"/>
  <c r="O204" i="12"/>
  <c r="O207" i="12"/>
  <c r="O226" i="12"/>
  <c r="O229" i="12"/>
  <c r="O232" i="12"/>
  <c r="E118" i="12"/>
  <c r="E148" i="12"/>
  <c r="O211" i="12"/>
  <c r="O214" i="12"/>
  <c r="O236" i="12"/>
  <c r="O261" i="12"/>
  <c r="O267" i="12"/>
  <c r="O270" i="12"/>
  <c r="O273" i="12"/>
  <c r="O279" i="12"/>
  <c r="O282" i="12"/>
  <c r="O285" i="12"/>
  <c r="O291" i="12"/>
  <c r="O131" i="12"/>
  <c r="O171" i="12"/>
  <c r="O180" i="12"/>
  <c r="O217" i="12"/>
  <c r="O255" i="12"/>
  <c r="O158" i="12"/>
  <c r="O185" i="12"/>
  <c r="O188" i="12"/>
  <c r="O225" i="12"/>
  <c r="O244" i="12"/>
  <c r="O118" i="12"/>
  <c r="O156" i="12"/>
  <c r="O159" i="12"/>
  <c r="O165" i="12"/>
  <c r="O216" i="12"/>
  <c r="O269" i="12"/>
  <c r="O275" i="12"/>
  <c r="O278" i="12"/>
  <c r="O281" i="12"/>
  <c r="O264" i="12"/>
  <c r="O284" i="12"/>
  <c r="O161" i="12"/>
  <c r="E115" i="12"/>
  <c r="O181" i="12"/>
  <c r="O276" i="12"/>
  <c r="E96" i="12"/>
  <c r="O242" i="12"/>
  <c r="E110" i="12"/>
  <c r="O182" i="12"/>
  <c r="O193" i="12"/>
  <c r="O196" i="12"/>
  <c r="O199" i="12"/>
  <c r="O228" i="12"/>
  <c r="O277" i="12"/>
  <c r="O288" i="12"/>
  <c r="O294" i="12"/>
  <c r="O215" i="12"/>
  <c r="O162" i="12"/>
  <c r="E98" i="12"/>
  <c r="O202" i="12"/>
  <c r="O231" i="12"/>
  <c r="O243" i="12"/>
  <c r="O246" i="12"/>
  <c r="O249" i="12"/>
  <c r="O263" i="12"/>
  <c r="O266" i="12"/>
  <c r="O280" i="12"/>
  <c r="O197" i="12"/>
  <c r="O169" i="12"/>
  <c r="O247" i="12"/>
  <c r="O173" i="12"/>
  <c r="O220" i="12"/>
  <c r="O230" i="12"/>
  <c r="O160" i="12"/>
  <c r="O163" i="12"/>
  <c r="O177" i="12"/>
  <c r="O194" i="12"/>
  <c r="O205" i="12"/>
  <c r="O289" i="12"/>
  <c r="E174" i="11"/>
  <c r="O260" i="11"/>
  <c r="O263" i="11"/>
  <c r="O34" i="11"/>
  <c r="O125" i="11"/>
  <c r="O300" i="11"/>
  <c r="O309" i="11"/>
  <c r="O312" i="11"/>
  <c r="O321" i="11"/>
  <c r="O324" i="11"/>
  <c r="O327" i="11"/>
  <c r="O330" i="11"/>
  <c r="O146" i="11"/>
  <c r="O182" i="11"/>
  <c r="O122" i="11"/>
  <c r="O204" i="11"/>
  <c r="O207" i="11"/>
  <c r="O213" i="11"/>
  <c r="O216" i="11"/>
  <c r="O219" i="11"/>
  <c r="O225" i="11"/>
  <c r="O228" i="11"/>
  <c r="O205" i="11"/>
  <c r="O208" i="11"/>
  <c r="O211" i="11"/>
  <c r="O217" i="11"/>
  <c r="O220" i="11"/>
  <c r="O229" i="11"/>
  <c r="O235" i="11"/>
  <c r="O241" i="11"/>
  <c r="O247" i="11"/>
  <c r="O279" i="11"/>
  <c r="O130" i="11"/>
  <c r="O212" i="11"/>
  <c r="O215" i="11"/>
  <c r="O224" i="11"/>
  <c r="O227" i="11"/>
  <c r="O242" i="11"/>
  <c r="O245" i="11"/>
  <c r="O248" i="11"/>
  <c r="O284" i="11"/>
  <c r="O231" i="11"/>
  <c r="O237" i="11"/>
  <c r="O240" i="11"/>
  <c r="O243" i="11"/>
  <c r="O285" i="11"/>
  <c r="O292" i="11"/>
  <c r="O295" i="11"/>
  <c r="O298" i="11"/>
  <c r="O156" i="11"/>
  <c r="H186" i="11"/>
  <c r="O274" i="11"/>
  <c r="O287" i="11"/>
  <c r="O290" i="11"/>
  <c r="O293" i="11"/>
  <c r="O262" i="11"/>
  <c r="O281" i="11"/>
  <c r="O143" i="11"/>
  <c r="O201" i="11"/>
  <c r="O266" i="11"/>
  <c r="O269" i="11"/>
  <c r="O272" i="11"/>
  <c r="O291" i="11"/>
  <c r="O294" i="11"/>
  <c r="E186" i="11"/>
  <c r="E118" i="11"/>
  <c r="O142" i="11"/>
  <c r="O196" i="11"/>
  <c r="O199" i="11"/>
  <c r="L118" i="11"/>
  <c r="O118" i="11" s="1"/>
  <c r="O193" i="11"/>
  <c r="O251" i="11"/>
  <c r="O254" i="11"/>
  <c r="O257" i="11"/>
  <c r="O304" i="11"/>
  <c r="O307" i="11"/>
  <c r="O310" i="11"/>
  <c r="O316" i="11"/>
  <c r="O319" i="11"/>
  <c r="O322" i="11"/>
  <c r="O328" i="11"/>
  <c r="O331" i="11"/>
  <c r="O334" i="11"/>
  <c r="O104" i="11"/>
  <c r="O197" i="11"/>
  <c r="O252" i="11"/>
  <c r="O255" i="11"/>
  <c r="O258" i="11"/>
  <c r="O277" i="11"/>
  <c r="O302" i="11"/>
  <c r="O308" i="11"/>
  <c r="O311" i="11"/>
  <c r="O314" i="11"/>
  <c r="O320" i="11"/>
  <c r="O335" i="11"/>
  <c r="O283" i="11"/>
  <c r="O261" i="11"/>
  <c r="L186" i="11"/>
  <c r="O186" i="11" s="1"/>
  <c r="O329" i="11"/>
  <c r="O332" i="11"/>
  <c r="O226" i="11"/>
  <c r="O333" i="11"/>
  <c r="H122" i="11"/>
  <c r="H118" i="11"/>
  <c r="O209" i="11"/>
  <c r="O221" i="11"/>
  <c r="O230" i="11"/>
  <c r="O233" i="11"/>
  <c r="O236" i="11"/>
  <c r="O239" i="11"/>
  <c r="O267" i="11"/>
  <c r="O270" i="11"/>
  <c r="O273" i="11"/>
  <c r="O198" i="11"/>
  <c r="O256" i="11"/>
  <c r="O271" i="11"/>
  <c r="O210" i="11"/>
  <c r="O222" i="11"/>
  <c r="E142" i="11"/>
  <c r="O305" i="11"/>
  <c r="O325" i="11"/>
  <c r="O214" i="11"/>
  <c r="O234" i="11"/>
  <c r="O223" i="11"/>
  <c r="O288" i="11"/>
  <c r="O317" i="11"/>
  <c r="O323" i="11"/>
  <c r="O206" i="11"/>
  <c r="O232" i="11"/>
  <c r="O246" i="11"/>
  <c r="O297" i="11"/>
  <c r="O303" i="11"/>
  <c r="O306" i="11"/>
  <c r="O326" i="11"/>
  <c r="O301" i="11"/>
  <c r="O190" i="11"/>
  <c r="O313" i="11"/>
  <c r="O296" i="11"/>
  <c r="L166" i="11"/>
  <c r="O166" i="11" s="1"/>
  <c r="O195" i="11"/>
  <c r="O218" i="11"/>
  <c r="O238" i="11"/>
  <c r="O244" i="11"/>
  <c r="O253" i="11"/>
  <c r="O268" i="11"/>
  <c r="O280" i="11"/>
  <c r="O289" i="11"/>
  <c r="O315" i="11"/>
  <c r="O318" i="11"/>
  <c r="O148" i="12"/>
  <c r="O25" i="12"/>
  <c r="H118" i="12"/>
  <c r="H98" i="12"/>
  <c r="E66" i="13"/>
  <c r="H45" i="13"/>
  <c r="H142" i="11"/>
  <c r="O5" i="14"/>
  <c r="O17" i="14"/>
  <c r="O3" i="14"/>
  <c r="O6" i="14"/>
  <c r="O15" i="14"/>
  <c r="O18" i="14"/>
  <c r="O21" i="14"/>
  <c r="O97" i="13"/>
  <c r="O100" i="13"/>
  <c r="O49" i="13"/>
  <c r="O66" i="13"/>
  <c r="O98" i="13"/>
  <c r="O104" i="13"/>
  <c r="O101" i="13"/>
  <c r="O154" i="12"/>
  <c r="O96" i="12"/>
  <c r="O108" i="12"/>
  <c r="O157" i="12"/>
  <c r="O144" i="12"/>
  <c r="O155" i="12"/>
  <c r="O191" i="11"/>
  <c r="O194" i="11"/>
  <c r="O203" i="11"/>
  <c r="O202" i="11"/>
  <c r="O200" i="11"/>
  <c r="O192" i="11"/>
  <c r="H129" i="2"/>
  <c r="E77" i="2"/>
  <c r="M77" i="2"/>
  <c r="L77" i="2"/>
  <c r="L72" i="2"/>
  <c r="L82" i="2"/>
  <c r="H73" i="2"/>
  <c r="E73" i="2"/>
  <c r="M61" i="2"/>
  <c r="L61" i="2"/>
  <c r="M82" i="2"/>
  <c r="M73" i="2"/>
  <c r="L73" i="2"/>
  <c r="M72" i="2"/>
  <c r="O77" i="2" l="1"/>
  <c r="O73" i="2"/>
  <c r="O82" i="2"/>
  <c r="H77" i="2"/>
  <c r="O61" i="2"/>
  <c r="E72" i="2"/>
  <c r="H72" i="2"/>
  <c r="H82" i="2"/>
  <c r="E82" i="2"/>
  <c r="E61" i="2"/>
  <c r="H61" i="2"/>
  <c r="O72" i="2"/>
  <c r="L71" i="2" l="1"/>
  <c r="M71" i="2"/>
  <c r="L45" i="2"/>
  <c r="E74" i="2"/>
  <c r="L58" i="2"/>
  <c r="M58" i="2"/>
  <c r="M74" i="2"/>
  <c r="L74" i="2"/>
  <c r="L78" i="2"/>
  <c r="M78" i="2"/>
  <c r="M62" i="2"/>
  <c r="M45" i="2"/>
  <c r="L75" i="2"/>
  <c r="M70" i="2"/>
  <c r="M54" i="2"/>
  <c r="M75" i="2"/>
  <c r="O71" i="2" l="1"/>
  <c r="H58" i="2"/>
  <c r="E71" i="2"/>
  <c r="O58" i="2"/>
  <c r="H71" i="2"/>
  <c r="E58" i="2"/>
  <c r="E78" i="2"/>
  <c r="E70" i="2"/>
  <c r="L70" i="2"/>
  <c r="O70" i="2" s="1"/>
  <c r="H74" i="2"/>
  <c r="E75" i="2"/>
  <c r="E54" i="2"/>
  <c r="O74" i="2"/>
  <c r="H78" i="2"/>
  <c r="O78" i="2"/>
  <c r="E62" i="2"/>
  <c r="L62" i="2"/>
  <c r="O62" i="2" s="1"/>
  <c r="H62" i="2"/>
  <c r="E45" i="2"/>
  <c r="H45" i="2"/>
  <c r="L54" i="2"/>
  <c r="O54" i="2" s="1"/>
  <c r="O45" i="2"/>
  <c r="H75" i="2"/>
  <c r="H70" i="2"/>
  <c r="H54" i="2"/>
  <c r="O75" i="2"/>
  <c r="M233" i="2" l="1"/>
  <c r="O233" i="2" s="1"/>
  <c r="H233" i="2"/>
  <c r="E233" i="2"/>
  <c r="M232" i="2"/>
  <c r="O232" i="2" s="1"/>
  <c r="H232" i="2"/>
  <c r="E232" i="2"/>
  <c r="M231" i="2"/>
  <c r="O231" i="2" s="1"/>
  <c r="H231" i="2"/>
  <c r="E231" i="2"/>
  <c r="M230" i="2"/>
  <c r="O230" i="2" s="1"/>
  <c r="H230" i="2"/>
  <c r="E230" i="2"/>
  <c r="M229" i="2"/>
  <c r="O229" i="2" s="1"/>
  <c r="H229" i="2"/>
  <c r="E229" i="2"/>
  <c r="M228" i="2"/>
  <c r="O228" i="2" s="1"/>
  <c r="H228" i="2"/>
  <c r="E228" i="2"/>
  <c r="M227" i="2"/>
  <c r="O227" i="2" s="1"/>
  <c r="H227" i="2"/>
  <c r="E227" i="2"/>
  <c r="M226" i="2"/>
  <c r="O226" i="2" s="1"/>
  <c r="H226" i="2"/>
  <c r="E226" i="2"/>
  <c r="M225" i="2"/>
  <c r="O225" i="2" s="1"/>
  <c r="H225" i="2"/>
  <c r="E225" i="2"/>
  <c r="M224" i="2"/>
  <c r="O224" i="2" s="1"/>
  <c r="H224" i="2"/>
  <c r="E224" i="2"/>
  <c r="M223" i="2"/>
  <c r="O223" i="2" s="1"/>
  <c r="H223" i="2"/>
  <c r="E223" i="2"/>
  <c r="M222" i="2"/>
  <c r="O222" i="2" s="1"/>
  <c r="H222" i="2"/>
  <c r="E222" i="2"/>
  <c r="M221" i="2"/>
  <c r="O221" i="2" s="1"/>
  <c r="H221" i="2"/>
  <c r="E221" i="2"/>
  <c r="M220" i="2"/>
  <c r="O220" i="2" s="1"/>
  <c r="H220" i="2"/>
  <c r="E220" i="2"/>
  <c r="M219" i="2"/>
  <c r="O219" i="2" s="1"/>
  <c r="H219" i="2"/>
  <c r="E219" i="2"/>
  <c r="M218" i="2"/>
  <c r="O218" i="2" s="1"/>
  <c r="H218" i="2"/>
  <c r="E218" i="2"/>
  <c r="M217" i="2"/>
  <c r="O217" i="2" s="1"/>
  <c r="H217" i="2"/>
  <c r="E217" i="2"/>
  <c r="M216" i="2"/>
  <c r="O216" i="2" s="1"/>
  <c r="H216" i="2"/>
  <c r="E216" i="2"/>
  <c r="M215" i="2"/>
  <c r="O215" i="2" s="1"/>
  <c r="H215" i="2"/>
  <c r="E215" i="2"/>
  <c r="M214" i="2"/>
  <c r="O214" i="2" s="1"/>
  <c r="H214" i="2"/>
  <c r="E214" i="2"/>
  <c r="M213" i="2"/>
  <c r="O213" i="2" s="1"/>
  <c r="H213" i="2"/>
  <c r="E213" i="2"/>
  <c r="M212" i="2"/>
  <c r="O212" i="2" s="1"/>
  <c r="H212" i="2"/>
  <c r="E212" i="2"/>
  <c r="M211" i="2"/>
  <c r="O211" i="2" s="1"/>
  <c r="H211" i="2"/>
  <c r="E211" i="2"/>
  <c r="M210" i="2"/>
  <c r="L210" i="2"/>
  <c r="H210" i="2"/>
  <c r="E210" i="2"/>
  <c r="M209" i="2"/>
  <c r="L209" i="2"/>
  <c r="H209" i="2"/>
  <c r="E209" i="2"/>
  <c r="M208" i="2"/>
  <c r="L208" i="2"/>
  <c r="H208" i="2"/>
  <c r="E208" i="2"/>
  <c r="M207" i="2"/>
  <c r="L207" i="2"/>
  <c r="H207" i="2"/>
  <c r="E207" i="2"/>
  <c r="M206" i="2"/>
  <c r="L206" i="2"/>
  <c r="H206" i="2"/>
  <c r="E206" i="2"/>
  <c r="M205" i="2"/>
  <c r="L205" i="2"/>
  <c r="H205" i="2"/>
  <c r="E205" i="2"/>
  <c r="M204" i="2"/>
  <c r="L204" i="2"/>
  <c r="H204" i="2"/>
  <c r="E204" i="2"/>
  <c r="M203" i="2"/>
  <c r="L203" i="2"/>
  <c r="H203" i="2"/>
  <c r="E203" i="2"/>
  <c r="M202" i="2"/>
  <c r="L202" i="2"/>
  <c r="H202" i="2"/>
  <c r="E202" i="2"/>
  <c r="M201" i="2"/>
  <c r="L201" i="2"/>
  <c r="H201" i="2"/>
  <c r="E201" i="2"/>
  <c r="M200" i="2"/>
  <c r="L200" i="2"/>
  <c r="H200" i="2"/>
  <c r="E200" i="2"/>
  <c r="M199" i="2"/>
  <c r="L199" i="2"/>
  <c r="H199" i="2"/>
  <c r="E199" i="2"/>
  <c r="M198" i="2"/>
  <c r="L198" i="2"/>
  <c r="H198" i="2"/>
  <c r="E198" i="2"/>
  <c r="M197" i="2"/>
  <c r="L197" i="2"/>
  <c r="H197" i="2"/>
  <c r="E197" i="2"/>
  <c r="M196" i="2"/>
  <c r="L196" i="2"/>
  <c r="H196" i="2"/>
  <c r="E196" i="2"/>
  <c r="M195" i="2"/>
  <c r="L195" i="2"/>
  <c r="H195" i="2"/>
  <c r="E195" i="2"/>
  <c r="M194" i="2"/>
  <c r="L194" i="2"/>
  <c r="H194" i="2"/>
  <c r="E194" i="2"/>
  <c r="M193" i="2"/>
  <c r="L193" i="2"/>
  <c r="H193" i="2"/>
  <c r="E193" i="2"/>
  <c r="M192" i="2"/>
  <c r="L192" i="2"/>
  <c r="H192" i="2"/>
  <c r="E192" i="2"/>
  <c r="M191" i="2"/>
  <c r="L191" i="2"/>
  <c r="H191" i="2"/>
  <c r="E191" i="2"/>
  <c r="M190" i="2"/>
  <c r="L190" i="2"/>
  <c r="H190" i="2"/>
  <c r="E190" i="2"/>
  <c r="M189" i="2"/>
  <c r="L189" i="2"/>
  <c r="H189" i="2"/>
  <c r="E189" i="2"/>
  <c r="M188" i="2"/>
  <c r="L188" i="2"/>
  <c r="H188" i="2"/>
  <c r="E188" i="2"/>
  <c r="M187" i="2"/>
  <c r="L187" i="2"/>
  <c r="H187" i="2"/>
  <c r="E187" i="2"/>
  <c r="M186" i="2"/>
  <c r="L186" i="2"/>
  <c r="H186" i="2"/>
  <c r="E186" i="2"/>
  <c r="M185" i="2"/>
  <c r="L185" i="2"/>
  <c r="H185" i="2"/>
  <c r="E185" i="2"/>
  <c r="M184" i="2"/>
  <c r="L184" i="2"/>
  <c r="H184" i="2"/>
  <c r="E184" i="2"/>
  <c r="M183" i="2"/>
  <c r="L183" i="2"/>
  <c r="H183" i="2"/>
  <c r="E183" i="2"/>
  <c r="M182" i="2"/>
  <c r="L182" i="2"/>
  <c r="H182" i="2"/>
  <c r="E182" i="2"/>
  <c r="M181" i="2"/>
  <c r="L181" i="2"/>
  <c r="H181" i="2"/>
  <c r="E181" i="2"/>
  <c r="M180" i="2"/>
  <c r="L180" i="2"/>
  <c r="H180" i="2"/>
  <c r="E180" i="2"/>
  <c r="M179" i="2"/>
  <c r="L179" i="2"/>
  <c r="H179" i="2"/>
  <c r="E179" i="2"/>
  <c r="M178" i="2"/>
  <c r="L178" i="2"/>
  <c r="H178" i="2"/>
  <c r="E178" i="2"/>
  <c r="M177" i="2"/>
  <c r="L177" i="2"/>
  <c r="H177" i="2"/>
  <c r="E177" i="2"/>
  <c r="M176" i="2"/>
  <c r="L176" i="2"/>
  <c r="H176" i="2"/>
  <c r="E176" i="2"/>
  <c r="M175" i="2"/>
  <c r="L175" i="2"/>
  <c r="H175" i="2"/>
  <c r="E175" i="2"/>
  <c r="L174" i="2"/>
  <c r="O174" i="2" s="1"/>
  <c r="H174" i="2"/>
  <c r="E174" i="2"/>
  <c r="M173" i="2"/>
  <c r="L173" i="2"/>
  <c r="H173" i="2"/>
  <c r="E173" i="2"/>
  <c r="M172" i="2"/>
  <c r="L172" i="2"/>
  <c r="H172" i="2"/>
  <c r="E172" i="2"/>
  <c r="M171" i="2"/>
  <c r="L171" i="2"/>
  <c r="H171" i="2"/>
  <c r="E171" i="2"/>
  <c r="M170" i="2"/>
  <c r="L170" i="2"/>
  <c r="H170" i="2"/>
  <c r="E170" i="2"/>
  <c r="M169" i="2"/>
  <c r="L169" i="2"/>
  <c r="H169" i="2"/>
  <c r="E169" i="2"/>
  <c r="M168" i="2"/>
  <c r="L168" i="2"/>
  <c r="H168" i="2"/>
  <c r="E168" i="2"/>
  <c r="M167" i="2"/>
  <c r="L167" i="2"/>
  <c r="H167" i="2"/>
  <c r="E167" i="2"/>
  <c r="M166" i="2"/>
  <c r="L166" i="2"/>
  <c r="H166" i="2"/>
  <c r="E166" i="2"/>
  <c r="M165" i="2"/>
  <c r="L165" i="2"/>
  <c r="H165" i="2"/>
  <c r="E165" i="2"/>
  <c r="M164" i="2"/>
  <c r="L164" i="2"/>
  <c r="H164" i="2"/>
  <c r="E164" i="2"/>
  <c r="M163" i="2"/>
  <c r="L163" i="2"/>
  <c r="H163" i="2"/>
  <c r="E163" i="2"/>
  <c r="M162" i="2"/>
  <c r="L162" i="2"/>
  <c r="H162" i="2"/>
  <c r="E162" i="2"/>
  <c r="M161" i="2"/>
  <c r="O161" i="2" s="1"/>
  <c r="H161" i="2"/>
  <c r="E161" i="2"/>
  <c r="M160" i="2"/>
  <c r="L160" i="2"/>
  <c r="H160" i="2"/>
  <c r="E160" i="2"/>
  <c r="M159" i="2"/>
  <c r="L159" i="2"/>
  <c r="H159" i="2"/>
  <c r="E159" i="2"/>
  <c r="M158" i="2"/>
  <c r="L158" i="2"/>
  <c r="H158" i="2"/>
  <c r="E158" i="2"/>
  <c r="M157" i="2"/>
  <c r="O157" i="2" s="1"/>
  <c r="H157" i="2"/>
  <c r="E157" i="2"/>
  <c r="M156" i="2"/>
  <c r="L156" i="2"/>
  <c r="H156" i="2"/>
  <c r="E156" i="2"/>
  <c r="M155" i="2"/>
  <c r="L155" i="2"/>
  <c r="H155" i="2"/>
  <c r="E155" i="2"/>
  <c r="M154" i="2"/>
  <c r="L154" i="2"/>
  <c r="H154" i="2"/>
  <c r="E154" i="2"/>
  <c r="M153" i="2"/>
  <c r="O153" i="2" s="1"/>
  <c r="H153" i="2"/>
  <c r="E153" i="2"/>
  <c r="M152" i="2"/>
  <c r="L152" i="2"/>
  <c r="H152" i="2"/>
  <c r="E152" i="2"/>
  <c r="M151" i="2"/>
  <c r="O151" i="2" s="1"/>
  <c r="H151" i="2"/>
  <c r="E151" i="2"/>
  <c r="M150" i="2"/>
  <c r="O150" i="2" s="1"/>
  <c r="H150" i="2"/>
  <c r="E150" i="2"/>
  <c r="M149" i="2"/>
  <c r="L149" i="2"/>
  <c r="H149" i="2"/>
  <c r="E149" i="2"/>
  <c r="M148" i="2"/>
  <c r="L148" i="2"/>
  <c r="H148" i="2"/>
  <c r="E148" i="2"/>
  <c r="M147" i="2"/>
  <c r="L147" i="2"/>
  <c r="H147" i="2"/>
  <c r="E147" i="2"/>
  <c r="M146" i="2"/>
  <c r="L146" i="2"/>
  <c r="H146" i="2"/>
  <c r="E146" i="2"/>
  <c r="M145" i="2"/>
  <c r="L145" i="2"/>
  <c r="H145" i="2"/>
  <c r="E145" i="2"/>
  <c r="M144" i="2"/>
  <c r="L144" i="2"/>
  <c r="H144" i="2"/>
  <c r="E144" i="2"/>
  <c r="M143" i="2"/>
  <c r="L143" i="2"/>
  <c r="H143" i="2"/>
  <c r="E143" i="2"/>
  <c r="M142" i="2"/>
  <c r="L142" i="2"/>
  <c r="H142" i="2"/>
  <c r="E142" i="2"/>
  <c r="M141" i="2"/>
  <c r="L141" i="2"/>
  <c r="H141" i="2"/>
  <c r="E141" i="2"/>
  <c r="M140" i="2"/>
  <c r="O140" i="2" s="1"/>
  <c r="H140" i="2"/>
  <c r="E140" i="2"/>
  <c r="M139" i="2"/>
  <c r="O139" i="2" s="1"/>
  <c r="H139" i="2"/>
  <c r="E139" i="2"/>
  <c r="M138" i="2"/>
  <c r="L138" i="2"/>
  <c r="H138" i="2"/>
  <c r="E138" i="2"/>
  <c r="M137" i="2"/>
  <c r="L137" i="2"/>
  <c r="H137" i="2"/>
  <c r="E137" i="2"/>
  <c r="M136" i="2"/>
  <c r="L136" i="2"/>
  <c r="H136" i="2"/>
  <c r="E136" i="2"/>
  <c r="M135" i="2"/>
  <c r="L135" i="2"/>
  <c r="H135" i="2"/>
  <c r="E135" i="2"/>
  <c r="M134" i="2"/>
  <c r="O134" i="2" s="1"/>
  <c r="H134" i="2"/>
  <c r="E134" i="2"/>
  <c r="M133" i="2"/>
  <c r="L133" i="2"/>
  <c r="H133" i="2"/>
  <c r="E133" i="2"/>
  <c r="M132" i="2"/>
  <c r="L132" i="2"/>
  <c r="H132" i="2"/>
  <c r="E132" i="2"/>
  <c r="M131" i="2"/>
  <c r="L131" i="2"/>
  <c r="H131" i="2"/>
  <c r="E131" i="2"/>
  <c r="M130" i="2"/>
  <c r="L130" i="2"/>
  <c r="H130" i="2"/>
  <c r="E130" i="2"/>
  <c r="M129" i="2"/>
  <c r="L129" i="2"/>
  <c r="E129" i="2"/>
  <c r="M128" i="2"/>
  <c r="L128" i="2"/>
  <c r="H128" i="2"/>
  <c r="E128" i="2"/>
  <c r="M127" i="2"/>
  <c r="L127" i="2"/>
  <c r="H127" i="2"/>
  <c r="E127" i="2"/>
  <c r="M126" i="2"/>
  <c r="L126" i="2"/>
  <c r="H126" i="2"/>
  <c r="E126" i="2"/>
  <c r="M125" i="2"/>
  <c r="O125" i="2" s="1"/>
  <c r="H125" i="2"/>
  <c r="E125" i="2"/>
  <c r="M124" i="2"/>
  <c r="O124" i="2" s="1"/>
  <c r="H124" i="2"/>
  <c r="E124" i="2"/>
  <c r="M123" i="2"/>
  <c r="L123" i="2"/>
  <c r="H123" i="2"/>
  <c r="E123" i="2"/>
  <c r="M122" i="2"/>
  <c r="L122" i="2"/>
  <c r="H122" i="2"/>
  <c r="E122" i="2"/>
  <c r="M121" i="2"/>
  <c r="L121" i="2"/>
  <c r="H121" i="2"/>
  <c r="E121" i="2"/>
  <c r="M120" i="2"/>
  <c r="L120" i="2"/>
  <c r="H120" i="2"/>
  <c r="E120" i="2"/>
  <c r="M119" i="2"/>
  <c r="L119" i="2"/>
  <c r="H119" i="2"/>
  <c r="E119" i="2"/>
  <c r="M118" i="2"/>
  <c r="L118" i="2"/>
  <c r="H118" i="2"/>
  <c r="E118" i="2"/>
  <c r="M117" i="2"/>
  <c r="L117" i="2"/>
  <c r="H117" i="2"/>
  <c r="E117" i="2"/>
  <c r="M116" i="2"/>
  <c r="L116" i="2"/>
  <c r="H116" i="2"/>
  <c r="E116" i="2"/>
  <c r="M115" i="2"/>
  <c r="L115" i="2"/>
  <c r="H115" i="2"/>
  <c r="E115" i="2"/>
  <c r="M114" i="2"/>
  <c r="L114" i="2"/>
  <c r="H114" i="2"/>
  <c r="E114" i="2"/>
  <c r="M113" i="2"/>
  <c r="L113" i="2"/>
  <c r="H113" i="2"/>
  <c r="E113" i="2"/>
  <c r="M112" i="2"/>
  <c r="L112" i="2"/>
  <c r="H112" i="2"/>
  <c r="E112" i="2"/>
  <c r="M111" i="2"/>
  <c r="L111" i="2"/>
  <c r="H111" i="2"/>
  <c r="E111" i="2"/>
  <c r="M110" i="2"/>
  <c r="L110" i="2"/>
  <c r="H110" i="2"/>
  <c r="E110" i="2"/>
  <c r="M109" i="2"/>
  <c r="L109" i="2"/>
  <c r="H109" i="2"/>
  <c r="E109" i="2"/>
  <c r="M108" i="2"/>
  <c r="L108" i="2"/>
  <c r="H108" i="2"/>
  <c r="E108" i="2"/>
  <c r="M107" i="2"/>
  <c r="L107" i="2"/>
  <c r="H107" i="2"/>
  <c r="E107" i="2"/>
  <c r="M106" i="2"/>
  <c r="L106" i="2"/>
  <c r="H106" i="2"/>
  <c r="E106" i="2"/>
  <c r="M105" i="2"/>
  <c r="L105" i="2"/>
  <c r="H105" i="2"/>
  <c r="E105" i="2"/>
  <c r="M104" i="2"/>
  <c r="L104" i="2"/>
  <c r="H104" i="2"/>
  <c r="E104" i="2"/>
  <c r="M103" i="2"/>
  <c r="L103" i="2"/>
  <c r="H103" i="2"/>
  <c r="E103" i="2"/>
  <c r="M102" i="2"/>
  <c r="L102" i="2"/>
  <c r="H102" i="2"/>
  <c r="E102" i="2"/>
  <c r="M101" i="2"/>
  <c r="L101" i="2"/>
  <c r="H101" i="2"/>
  <c r="E101" i="2"/>
  <c r="M100" i="2"/>
  <c r="L100" i="2"/>
  <c r="H100" i="2"/>
  <c r="E100" i="2"/>
  <c r="M99" i="2"/>
  <c r="L99" i="2"/>
  <c r="H99" i="2"/>
  <c r="E99" i="2"/>
  <c r="M98" i="2"/>
  <c r="L98" i="2"/>
  <c r="H98" i="2"/>
  <c r="E98" i="2"/>
  <c r="M97" i="2"/>
  <c r="L97" i="2"/>
  <c r="H97" i="2"/>
  <c r="E97" i="2"/>
  <c r="M96" i="2"/>
  <c r="L96" i="2"/>
  <c r="H96" i="2"/>
  <c r="E96" i="2"/>
  <c r="M95" i="2"/>
  <c r="L95" i="2"/>
  <c r="H95" i="2"/>
  <c r="E95" i="2"/>
  <c r="M94" i="2"/>
  <c r="L94" i="2"/>
  <c r="H94" i="2"/>
  <c r="E94" i="2"/>
  <c r="M93" i="2"/>
  <c r="L93" i="2"/>
  <c r="H93" i="2"/>
  <c r="E93" i="2"/>
  <c r="M92" i="2"/>
  <c r="L92" i="2"/>
  <c r="H92" i="2"/>
  <c r="E92" i="2"/>
  <c r="M91" i="2"/>
  <c r="L91" i="2"/>
  <c r="H91" i="2"/>
  <c r="E91" i="2"/>
  <c r="M90" i="2"/>
  <c r="L90" i="2"/>
  <c r="H90" i="2"/>
  <c r="E90" i="2"/>
  <c r="M89" i="2"/>
  <c r="L89" i="2"/>
  <c r="H89" i="2"/>
  <c r="E89" i="2"/>
  <c r="M88" i="2"/>
  <c r="L88" i="2"/>
  <c r="H88" i="2"/>
  <c r="E88" i="2"/>
  <c r="M87" i="2"/>
  <c r="L87" i="2"/>
  <c r="H87" i="2"/>
  <c r="E87" i="2"/>
  <c r="M86" i="2"/>
  <c r="L86" i="2"/>
  <c r="H86" i="2"/>
  <c r="E86" i="2"/>
  <c r="M85" i="2"/>
  <c r="L85" i="2"/>
  <c r="H85" i="2"/>
  <c r="E85" i="2"/>
  <c r="M84" i="2"/>
  <c r="L84" i="2"/>
  <c r="H84" i="2"/>
  <c r="E84" i="2"/>
  <c r="M83" i="2"/>
  <c r="L83" i="2"/>
  <c r="H83" i="2"/>
  <c r="E83" i="2"/>
  <c r="M81" i="2"/>
  <c r="L81" i="2"/>
  <c r="H81" i="2"/>
  <c r="E81" i="2"/>
  <c r="M80" i="2"/>
  <c r="L80" i="2"/>
  <c r="H80" i="2"/>
  <c r="E80" i="2"/>
  <c r="M79" i="2"/>
  <c r="L79" i="2"/>
  <c r="H79" i="2"/>
  <c r="E79" i="2"/>
  <c r="M76" i="2"/>
  <c r="L76" i="2"/>
  <c r="H76" i="2"/>
  <c r="E76" i="2"/>
  <c r="M69" i="2"/>
  <c r="L69" i="2"/>
  <c r="H69" i="2"/>
  <c r="E69" i="2"/>
  <c r="M68" i="2"/>
  <c r="L68" i="2"/>
  <c r="H68" i="2"/>
  <c r="E68" i="2"/>
  <c r="M67" i="2"/>
  <c r="L67" i="2"/>
  <c r="H67" i="2"/>
  <c r="E67" i="2"/>
  <c r="M66" i="2"/>
  <c r="L66" i="2"/>
  <c r="H66" i="2"/>
  <c r="E66" i="2"/>
  <c r="M63" i="2"/>
  <c r="L63" i="2"/>
  <c r="H63" i="2"/>
  <c r="E63" i="2"/>
  <c r="M59" i="2"/>
  <c r="L59" i="2"/>
  <c r="H59" i="2"/>
  <c r="E59" i="2"/>
  <c r="M26" i="2"/>
  <c r="L26" i="2"/>
  <c r="H26" i="2"/>
  <c r="E26" i="2"/>
  <c r="O130" i="2" l="1"/>
  <c r="O132" i="2"/>
  <c r="O166" i="2"/>
  <c r="O93" i="2"/>
  <c r="O95" i="2"/>
  <c r="O97" i="2"/>
  <c r="O103" i="2"/>
  <c r="O105" i="2"/>
  <c r="O115" i="2"/>
  <c r="O117" i="2"/>
  <c r="O119" i="2"/>
  <c r="O123" i="2"/>
  <c r="O176" i="2"/>
  <c r="O198" i="2"/>
  <c r="O200" i="2"/>
  <c r="O202" i="2"/>
  <c r="O26" i="2"/>
  <c r="O59" i="2"/>
  <c r="O66" i="2"/>
  <c r="O114" i="2"/>
  <c r="O116" i="2"/>
  <c r="O118" i="2"/>
  <c r="O120" i="2"/>
  <c r="O122" i="2"/>
  <c r="O175" i="2"/>
  <c r="O177" i="2"/>
  <c r="O179" i="2"/>
  <c r="O185" i="2"/>
  <c r="O168" i="2"/>
  <c r="O193" i="2"/>
  <c r="O129" i="2"/>
  <c r="O181" i="2"/>
  <c r="O183" i="2"/>
  <c r="O155" i="2"/>
  <c r="O182" i="2"/>
  <c r="O83" i="2"/>
  <c r="O141" i="2"/>
  <c r="O143" i="2"/>
  <c r="O147" i="2"/>
  <c r="O158" i="2"/>
  <c r="O160" i="2"/>
  <c r="O186" i="2"/>
  <c r="O192" i="2"/>
  <c r="O156" i="2"/>
  <c r="O206" i="2"/>
  <c r="O201" i="2"/>
  <c r="O90" i="2"/>
  <c r="O106" i="2"/>
  <c r="O163" i="2"/>
  <c r="O165" i="2"/>
  <c r="O167" i="2"/>
  <c r="O169" i="2"/>
  <c r="O173" i="2"/>
  <c r="O127" i="2"/>
  <c r="O146" i="2"/>
  <c r="O148" i="2"/>
  <c r="O159" i="2"/>
  <c r="O187" i="2"/>
  <c r="O189" i="2"/>
  <c r="O191" i="2"/>
  <c r="O107" i="2"/>
  <c r="O144" i="2"/>
  <c r="O190" i="2"/>
  <c r="O194" i="2"/>
  <c r="O99" i="2"/>
  <c r="O92" i="2"/>
  <c r="O94" i="2"/>
  <c r="O96" i="2"/>
  <c r="O98" i="2"/>
  <c r="O100" i="2"/>
  <c r="O102" i="2"/>
  <c r="O104" i="2"/>
  <c r="O126" i="2"/>
  <c r="O128" i="2"/>
  <c r="O210" i="2"/>
  <c r="O135" i="2"/>
  <c r="O137" i="2"/>
  <c r="O154" i="2"/>
  <c r="O178" i="2"/>
  <c r="O180" i="2"/>
  <c r="O195" i="2"/>
  <c r="O67" i="2"/>
  <c r="O69" i="2"/>
  <c r="O79" i="2"/>
  <c r="O81" i="2"/>
  <c r="O131" i="2"/>
  <c r="O133" i="2"/>
  <c r="O152" i="2"/>
  <c r="O84" i="2"/>
  <c r="O86" i="2"/>
  <c r="O88" i="2"/>
  <c r="O109" i="2"/>
  <c r="O111" i="2"/>
  <c r="O113" i="2"/>
  <c r="O170" i="2"/>
  <c r="O172" i="2"/>
  <c r="O203" i="2"/>
  <c r="O205" i="2"/>
  <c r="O207" i="2"/>
  <c r="O209" i="2"/>
  <c r="O63" i="2"/>
  <c r="O196" i="2"/>
  <c r="O121" i="2"/>
  <c r="O85" i="2"/>
  <c r="O87" i="2"/>
  <c r="O89" i="2"/>
  <c r="O108" i="2"/>
  <c r="O110" i="2"/>
  <c r="O112" i="2"/>
  <c r="O145" i="2"/>
  <c r="O149" i="2"/>
  <c r="O171" i="2"/>
  <c r="O184" i="2"/>
  <c r="O204" i="2"/>
  <c r="O208" i="2"/>
  <c r="O68" i="2"/>
  <c r="O76" i="2"/>
  <c r="O80" i="2"/>
  <c r="O91" i="2"/>
  <c r="O101" i="2"/>
  <c r="O136" i="2"/>
  <c r="O138" i="2"/>
  <c r="O142" i="2"/>
  <c r="O162" i="2"/>
  <c r="O164" i="2"/>
  <c r="O188" i="2"/>
  <c r="O197" i="2"/>
  <c r="O199" i="2"/>
  <c r="H153" i="11"/>
</calcChain>
</file>

<file path=xl/sharedStrings.xml><?xml version="1.0" encoding="utf-8"?>
<sst xmlns="http://schemas.openxmlformats.org/spreadsheetml/2006/main" count="219" uniqueCount="156">
  <si>
    <t>Titan Tournaments Points System: Participating = 10pts/ Win = 10pts/ Tie = 5pts/ 3rd place = 20pts/ 2nd place = 40pts/ 1st place = 60pts</t>
  </si>
  <si>
    <t>Wins</t>
  </si>
  <si>
    <t>Losses</t>
  </si>
  <si>
    <t>Ties</t>
  </si>
  <si>
    <t>Win Pct.</t>
  </si>
  <si>
    <t>R.S.</t>
  </si>
  <si>
    <t>R.A.</t>
  </si>
  <si>
    <t>R.D.</t>
  </si>
  <si>
    <t>1st</t>
  </si>
  <si>
    <t>2nd</t>
  </si>
  <si>
    <t>3rd</t>
  </si>
  <si>
    <t>Win Pts</t>
  </si>
  <si>
    <t>Tie Pts</t>
  </si>
  <si>
    <t>Partic.</t>
  </si>
  <si>
    <t>Total Points</t>
  </si>
  <si>
    <t>8U Fastpitch</t>
  </si>
  <si>
    <t>10U Fastpitch</t>
  </si>
  <si>
    <t>12U Fastpitch</t>
  </si>
  <si>
    <t>14U Fastpitch</t>
  </si>
  <si>
    <t>16U Fastpitch</t>
  </si>
  <si>
    <t>Greene Machine</t>
  </si>
  <si>
    <t>Decatur Venom 2014</t>
  </si>
  <si>
    <t>FoCo 6-7's</t>
  </si>
  <si>
    <t>Atlanta Crush</t>
  </si>
  <si>
    <t>Fireproof</t>
  </si>
  <si>
    <t>Alpharetta Bearden</t>
  </si>
  <si>
    <t>Milton Force</t>
  </si>
  <si>
    <t>GA Power Cooper</t>
  </si>
  <si>
    <t>Decatur Venom 2013</t>
  </si>
  <si>
    <t xml:space="preserve"> </t>
  </si>
  <si>
    <t>Premier Robinson</t>
  </si>
  <si>
    <t>Archer Hotshotz</t>
  </si>
  <si>
    <t>Atlanta Crush Murphy</t>
  </si>
  <si>
    <t>FOD Select</t>
  </si>
  <si>
    <t>Heat</t>
  </si>
  <si>
    <t>Mizuno Premier Batchelor</t>
  </si>
  <si>
    <t>Premier Boya</t>
  </si>
  <si>
    <t>Raptors</t>
  </si>
  <si>
    <t>SBL Pirates Yellow</t>
  </si>
  <si>
    <t>AP Landress</t>
  </si>
  <si>
    <t>Five Star 2034</t>
  </si>
  <si>
    <t>GA Force</t>
  </si>
  <si>
    <t>GA Impact Kilgore</t>
  </si>
  <si>
    <t>Lady Bears</t>
  </si>
  <si>
    <t>Apex United</t>
  </si>
  <si>
    <t>CRSA Yard Dogs Frail</t>
  </si>
  <si>
    <t>Dugout Divas Purple</t>
  </si>
  <si>
    <t>FOD Select Stripling</t>
  </si>
  <si>
    <t>Fury Fastpitch</t>
  </si>
  <si>
    <t>Legacy 2030</t>
  </si>
  <si>
    <t>NG Bulldogs</t>
  </si>
  <si>
    <t>HC Prime</t>
  </si>
  <si>
    <t>Service Valkyrie</t>
  </si>
  <si>
    <t>GA Wild</t>
  </si>
  <si>
    <t>Rush FP</t>
  </si>
  <si>
    <t>Monroe Mustangs</t>
  </si>
  <si>
    <t>Alpharetta Fire</t>
  </si>
  <si>
    <t>Dacula Prime</t>
  </si>
  <si>
    <t>SC Lady Bombers</t>
  </si>
  <si>
    <t>Carolina Ace Duckworth</t>
  </si>
  <si>
    <t>Diamond Dawgs</t>
  </si>
  <si>
    <t>AP Elite C/M</t>
  </si>
  <si>
    <t>Firecrackers Buckner</t>
  </si>
  <si>
    <t>Dirty South Outlaws</t>
  </si>
  <si>
    <t>Fielder's Choice Divas</t>
  </si>
  <si>
    <t>Lady Diamondbacks</t>
  </si>
  <si>
    <t>EC Bullets Patterson</t>
  </si>
  <si>
    <t>AP Rodriguez</t>
  </si>
  <si>
    <t>Southside Sluggers</t>
  </si>
  <si>
    <t>CG Legacy FP 2016</t>
  </si>
  <si>
    <t>Chargers 10U</t>
  </si>
  <si>
    <t>Ambush Tench</t>
  </si>
  <si>
    <t>Lady Dukes Dawson</t>
  </si>
  <si>
    <t>Bulletproof</t>
  </si>
  <si>
    <t>Velocity Coggins</t>
  </si>
  <si>
    <t>GA Assault</t>
  </si>
  <si>
    <t>Savage FP</t>
  </si>
  <si>
    <t>Unity Gilcher</t>
  </si>
  <si>
    <t>GA Trouble</t>
  </si>
  <si>
    <t>Ambush Harbeson</t>
  </si>
  <si>
    <t>AP Pope</t>
  </si>
  <si>
    <t>FOD Select Ryan</t>
  </si>
  <si>
    <t>Social Circle Smith</t>
  </si>
  <si>
    <t>Atlanta Patriots Goldberg</t>
  </si>
  <si>
    <t>Magic 2012</t>
  </si>
  <si>
    <t>GA Raiders 30/31</t>
  </si>
  <si>
    <t>Thunder Tomak</t>
  </si>
  <si>
    <t>Seventh Inning Hall</t>
  </si>
  <si>
    <t>Rhyne Park Renegades</t>
  </si>
  <si>
    <t>Ellenwood Elite</t>
  </si>
  <si>
    <t>Buford Hunt</t>
  </si>
  <si>
    <t>GA Fire Allen</t>
  </si>
  <si>
    <t>Dirty Diamonds</t>
  </si>
  <si>
    <t>Diamond Xtreme</t>
  </si>
  <si>
    <t>Southern Heat</t>
  </si>
  <si>
    <t>N GA Lady Express</t>
  </si>
  <si>
    <t>Lady Aces</t>
  </si>
  <si>
    <t>Midway Thunder</t>
  </si>
  <si>
    <t>Devine Softball</t>
  </si>
  <si>
    <t>Five Star FP 2015</t>
  </si>
  <si>
    <t>Team Bullpen 2035</t>
  </si>
  <si>
    <t>Wild Cats</t>
  </si>
  <si>
    <t>GA Lady Titans</t>
  </si>
  <si>
    <t>GA Threat 2035</t>
  </si>
  <si>
    <t>PC Bombers</t>
  </si>
  <si>
    <t>Social Circle Forester</t>
  </si>
  <si>
    <t>Dirty South 2K14</t>
  </si>
  <si>
    <t>Premier Athletics</t>
  </si>
  <si>
    <t>Rhyne Park Schmidt</t>
  </si>
  <si>
    <t>Premier Select</t>
  </si>
  <si>
    <t>CRSA Yard Dogs Barnhart</t>
  </si>
  <si>
    <t>GA Express 2032</t>
  </si>
  <si>
    <t>N GA Prime 2K13</t>
  </si>
  <si>
    <t>Mountain Mystics</t>
  </si>
  <si>
    <t>Norcross Diamond Devils</t>
  </si>
  <si>
    <t>Carolina Aces</t>
  </si>
  <si>
    <t>RipTide 10U</t>
  </si>
  <si>
    <t>Decatur Venom</t>
  </si>
  <si>
    <t>Crown Jewels</t>
  </si>
  <si>
    <t>Premier FP Ackerman</t>
  </si>
  <si>
    <t>Appalachian Outlaws</t>
  </si>
  <si>
    <t>Poison Ivy</t>
  </si>
  <si>
    <t>Foul Play</t>
  </si>
  <si>
    <t>Atlanta Crush Hebert</t>
  </si>
  <si>
    <t>GA Pressure 2034</t>
  </si>
  <si>
    <t>Inferno</t>
  </si>
  <si>
    <t>Moco Titans</t>
  </si>
  <si>
    <t>GA Premier</t>
  </si>
  <si>
    <t>Lady Panthers</t>
  </si>
  <si>
    <t>Inferno Blue</t>
  </si>
  <si>
    <t>Moco Smokeshow</t>
  </si>
  <si>
    <t>N GA Prime 2K14</t>
  </si>
  <si>
    <t>NEGA Inferno</t>
  </si>
  <si>
    <t>Elite Athletics</t>
  </si>
  <si>
    <t>South Star</t>
  </si>
  <si>
    <t>ATL Patriots Williams</t>
  </si>
  <si>
    <t>Cherokee Crush</t>
  </si>
  <si>
    <t>Sandy Springs Storm</t>
  </si>
  <si>
    <t>Spartans</t>
  </si>
  <si>
    <t>Milford Mayhem</t>
  </si>
  <si>
    <t>Stars Hays/Herrin</t>
  </si>
  <si>
    <t>Canes 2033</t>
  </si>
  <si>
    <t>Atlanta Flames</t>
  </si>
  <si>
    <t>EC Edge 2033</t>
  </si>
  <si>
    <t>Dirt Dawgs</t>
  </si>
  <si>
    <t>Diamond Divas</t>
  </si>
  <si>
    <t>Young Guns</t>
  </si>
  <si>
    <t>Seventh Inning Foster</t>
  </si>
  <si>
    <t>Blitz</t>
  </si>
  <si>
    <t>Dugout Divas Black</t>
  </si>
  <si>
    <t>FOD Select Winfrey</t>
  </si>
  <si>
    <t>Crown Elite</t>
  </si>
  <si>
    <t>MAMBA</t>
  </si>
  <si>
    <t>GA Express 2034</t>
  </si>
  <si>
    <t>SE Elite</t>
  </si>
  <si>
    <t>Foco Toublemakers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</si>
</sst>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10" fontId="0" fillId="0" borderId="0" xfId="0" applyNumberFormat="1"/>
    <xf numFmtId="0" fontId="1" fillId="0" borderId="0" xfId="0" applyFont="1"/>
    <xf numFmtId="0" fontId="0" fillId="3" borderId="0" xfId="0" applyFill="1"/>
    <xf numFmtId="10" fontId="0" fillId="3" borderId="0" xfId="0" applyNumberFormat="1" applyFill="1"/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233"/>
  <sheetViews>
    <sheetView zoomScale="120" zoomScaleNormal="120" workbookViewId="0">
      <selection activeCell="H9" sqref="H9"/>
    </sheetView>
  </sheetViews>
  <sheetFormatPr defaultColWidth="8.85546875" defaultRowHeight="15" x14ac:dyDescent="0.25"/>
  <cols>
    <col min="1" max="1" width="26.85546875" style="3" customWidth="1"/>
  </cols>
  <sheetData>
    <row r="1" spans="1:2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" t="s">
        <v>15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x14ac:dyDescent="0.25">
      <c r="A3" s="3" t="s">
        <v>79</v>
      </c>
      <c r="B3" s="3">
        <f>1*2</f>
        <v>2</v>
      </c>
      <c r="C3" s="3">
        <f>1*9</f>
        <v>9</v>
      </c>
      <c r="D3" s="3">
        <f>1*1</f>
        <v>1</v>
      </c>
      <c r="E3" s="2">
        <f t="shared" ref="E3" si="0">(B3)/(B3+C3+D3)</f>
        <v>0.16666666666666666</v>
      </c>
      <c r="F3" s="3">
        <f>7+13+0+3+2+13+5+0+10+14+4+6</f>
        <v>77</v>
      </c>
      <c r="G3" s="3">
        <f>14+7+14+11+15+13+11+16+22+9+8+11</f>
        <v>151</v>
      </c>
      <c r="H3">
        <f t="shared" ref="H3" si="1">F3-G3</f>
        <v>-74</v>
      </c>
      <c r="K3">
        <f>20*2</f>
        <v>40</v>
      </c>
      <c r="L3">
        <f t="shared" ref="L3" si="2">B3*10</f>
        <v>20</v>
      </c>
      <c r="M3">
        <f t="shared" ref="M3" si="3">D3*5</f>
        <v>5</v>
      </c>
      <c r="N3">
        <f>10*3</f>
        <v>30</v>
      </c>
      <c r="O3">
        <f t="shared" ref="O3" si="4">SUM(I3:N3)</f>
        <v>95</v>
      </c>
    </row>
    <row r="4" spans="1:27" x14ac:dyDescent="0.25">
      <c r="A4" s="3" t="s">
        <v>80</v>
      </c>
      <c r="B4" s="3">
        <f>1*5</f>
        <v>5</v>
      </c>
      <c r="C4" s="3"/>
      <c r="D4" s="3"/>
      <c r="E4" s="2">
        <f t="shared" ref="E4:E15" si="5">(B4)/(B4+C4+D4)</f>
        <v>1</v>
      </c>
      <c r="F4" s="3">
        <f>14+14+21+17+12</f>
        <v>78</v>
      </c>
      <c r="G4" s="3">
        <f>0+0+5+5+0</f>
        <v>10</v>
      </c>
      <c r="H4">
        <f t="shared" ref="H4:H15" si="6">F4-G4</f>
        <v>68</v>
      </c>
      <c r="I4">
        <f>60*1</f>
        <v>60</v>
      </c>
      <c r="L4">
        <f t="shared" ref="L4:L15" si="7">B4*10</f>
        <v>50</v>
      </c>
      <c r="M4">
        <f t="shared" ref="M4:M15" si="8">D4*5</f>
        <v>0</v>
      </c>
      <c r="N4">
        <f t="shared" ref="N4:N39" si="9">10*1</f>
        <v>10</v>
      </c>
      <c r="O4">
        <f t="shared" ref="O4:O14" si="10">SUM(I4:N4)</f>
        <v>120</v>
      </c>
    </row>
    <row r="5" spans="1:27" x14ac:dyDescent="0.25">
      <c r="A5" s="3" t="s">
        <v>145</v>
      </c>
      <c r="B5" s="3">
        <f>1*3</f>
        <v>3</v>
      </c>
      <c r="C5" s="3">
        <f>1*3</f>
        <v>3</v>
      </c>
      <c r="D5" s="3"/>
      <c r="E5" s="2">
        <f t="shared" ref="E5" si="11">(B5)/(B5+C5+D5)</f>
        <v>0.5</v>
      </c>
      <c r="F5" s="3">
        <f>15+9+8+4+11+4</f>
        <v>51</v>
      </c>
      <c r="G5" s="3">
        <f>14+14+4+16+6+14</f>
        <v>68</v>
      </c>
      <c r="H5">
        <f t="shared" ref="H5" si="12">F5-G5</f>
        <v>-17</v>
      </c>
      <c r="J5">
        <f>40*1</f>
        <v>40</v>
      </c>
      <c r="L5">
        <f t="shared" ref="L5" si="13">B5*10</f>
        <v>30</v>
      </c>
      <c r="M5">
        <f t="shared" ref="M5" si="14">D5*5</f>
        <v>0</v>
      </c>
      <c r="N5">
        <f t="shared" si="9"/>
        <v>10</v>
      </c>
      <c r="O5">
        <f t="shared" si="10"/>
        <v>80</v>
      </c>
    </row>
    <row r="6" spans="1:27" x14ac:dyDescent="0.25">
      <c r="A6" s="3" t="s">
        <v>89</v>
      </c>
      <c r="B6" s="3">
        <f>1*2</f>
        <v>2</v>
      </c>
      <c r="C6" s="3">
        <f>1*6</f>
        <v>6</v>
      </c>
      <c r="D6" s="3"/>
      <c r="E6" s="2">
        <f t="shared" si="5"/>
        <v>0.25</v>
      </c>
      <c r="F6" s="3">
        <f>22+13+0+12+1+5+14+0</f>
        <v>67</v>
      </c>
      <c r="G6" s="3">
        <f>3+14+21+13+16+9+4+11</f>
        <v>91</v>
      </c>
      <c r="H6">
        <f t="shared" si="6"/>
        <v>-24</v>
      </c>
      <c r="K6">
        <f>20*2</f>
        <v>40</v>
      </c>
      <c r="L6">
        <f t="shared" si="7"/>
        <v>20</v>
      </c>
      <c r="M6">
        <f t="shared" si="8"/>
        <v>0</v>
      </c>
      <c r="N6">
        <f>10*2</f>
        <v>20</v>
      </c>
      <c r="O6">
        <f t="shared" si="10"/>
        <v>80</v>
      </c>
    </row>
    <row r="7" spans="1:27" x14ac:dyDescent="0.25">
      <c r="A7" s="3" t="s">
        <v>81</v>
      </c>
      <c r="B7" s="3"/>
      <c r="C7" s="3">
        <f>1*4</f>
        <v>4</v>
      </c>
      <c r="D7" s="3"/>
      <c r="E7" s="2">
        <f t="shared" si="5"/>
        <v>0</v>
      </c>
      <c r="F7" s="3">
        <f>7+5+5+5</f>
        <v>22</v>
      </c>
      <c r="G7" s="3">
        <f>13+15+21+17</f>
        <v>66</v>
      </c>
      <c r="H7">
        <f t="shared" si="6"/>
        <v>-44</v>
      </c>
      <c r="L7">
        <f t="shared" si="7"/>
        <v>0</v>
      </c>
      <c r="M7">
        <f t="shared" si="8"/>
        <v>0</v>
      </c>
      <c r="N7">
        <f t="shared" si="9"/>
        <v>10</v>
      </c>
      <c r="O7">
        <f t="shared" ref="O7:O8" si="15">SUM(I7:N7)</f>
        <v>10</v>
      </c>
    </row>
    <row r="8" spans="1:27" x14ac:dyDescent="0.25">
      <c r="A8" s="3" t="s">
        <v>102</v>
      </c>
      <c r="B8" s="3">
        <f>1*2</f>
        <v>2</v>
      </c>
      <c r="C8" s="3">
        <f>1*3</f>
        <v>3</v>
      </c>
      <c r="D8" s="3"/>
      <c r="E8" s="2">
        <f t="shared" si="5"/>
        <v>0.4</v>
      </c>
      <c r="F8" s="3">
        <f>9+5+0+16+4</f>
        <v>34</v>
      </c>
      <c r="G8" s="3">
        <f>5+9+11+0+12</f>
        <v>37</v>
      </c>
      <c r="H8">
        <f t="shared" si="6"/>
        <v>-3</v>
      </c>
      <c r="J8">
        <f>40*1</f>
        <v>40</v>
      </c>
      <c r="L8">
        <f t="shared" si="7"/>
        <v>20</v>
      </c>
      <c r="M8">
        <f t="shared" si="8"/>
        <v>0</v>
      </c>
      <c r="N8">
        <f t="shared" si="9"/>
        <v>10</v>
      </c>
      <c r="O8">
        <f t="shared" si="15"/>
        <v>70</v>
      </c>
    </row>
    <row r="9" spans="1:27" x14ac:dyDescent="0.25">
      <c r="A9" s="3" t="s">
        <v>103</v>
      </c>
      <c r="B9" s="3">
        <f>1*5</f>
        <v>5</v>
      </c>
      <c r="C9" s="3">
        <f>1*4</f>
        <v>4</v>
      </c>
      <c r="D9" s="3">
        <f>1*1</f>
        <v>1</v>
      </c>
      <c r="E9" s="2">
        <f t="shared" ref="E9:E10" si="16">(B9)/(B9+C9+D9)</f>
        <v>0.5</v>
      </c>
      <c r="F9" s="3">
        <f>12+13+3+15+6+21+9+9+11+5</f>
        <v>104</v>
      </c>
      <c r="G9" s="3">
        <f>4+13+7+12+18+3+5+16+0+15</f>
        <v>93</v>
      </c>
      <c r="H9">
        <f t="shared" ref="H9:H10" si="17">F9-G9</f>
        <v>11</v>
      </c>
      <c r="J9">
        <f>40*2</f>
        <v>80</v>
      </c>
      <c r="L9">
        <f t="shared" ref="L9:L10" si="18">B9*10</f>
        <v>50</v>
      </c>
      <c r="M9">
        <f t="shared" ref="M9:M10" si="19">D9*5</f>
        <v>5</v>
      </c>
      <c r="N9">
        <f>10*2</f>
        <v>20</v>
      </c>
      <c r="O9">
        <f t="shared" ref="O9:O10" si="20">SUM(I9:N9)</f>
        <v>155</v>
      </c>
    </row>
    <row r="10" spans="1:27" x14ac:dyDescent="0.25">
      <c r="A10" s="3" t="s">
        <v>129</v>
      </c>
      <c r="B10" s="3"/>
      <c r="C10" s="3">
        <f>1*8</f>
        <v>8</v>
      </c>
      <c r="D10" s="3"/>
      <c r="E10" s="2">
        <f t="shared" si="16"/>
        <v>0</v>
      </c>
      <c r="F10" s="3">
        <f>0+3+0+2+3+0+4+6</f>
        <v>18</v>
      </c>
      <c r="G10" s="3">
        <f>16+22+16+14+21+16+14+15</f>
        <v>134</v>
      </c>
      <c r="H10">
        <f t="shared" si="17"/>
        <v>-116</v>
      </c>
      <c r="L10">
        <f t="shared" si="18"/>
        <v>0</v>
      </c>
      <c r="M10">
        <f t="shared" si="19"/>
        <v>0</v>
      </c>
      <c r="N10">
        <f>10*2</f>
        <v>20</v>
      </c>
      <c r="O10">
        <f t="shared" si="20"/>
        <v>20</v>
      </c>
    </row>
    <row r="11" spans="1:27" x14ac:dyDescent="0.25">
      <c r="A11" s="3" t="s">
        <v>130</v>
      </c>
      <c r="B11" s="3">
        <f>1*3</f>
        <v>3</v>
      </c>
      <c r="C11" s="3">
        <f>1*2</f>
        <v>2</v>
      </c>
      <c r="D11" s="3"/>
      <c r="E11" s="2">
        <f t="shared" ref="E11" si="21">(B11)/(B11+C11+D11)</f>
        <v>0.6</v>
      </c>
      <c r="F11" s="3">
        <f>16+2+14+13+9</f>
        <v>54</v>
      </c>
      <c r="G11" s="3">
        <f>0+14+13+12+16</f>
        <v>55</v>
      </c>
      <c r="H11">
        <f t="shared" ref="H11" si="22">F11-G11</f>
        <v>-1</v>
      </c>
      <c r="J11">
        <f>40*1</f>
        <v>40</v>
      </c>
      <c r="L11">
        <f t="shared" ref="L11" si="23">B11*10</f>
        <v>30</v>
      </c>
      <c r="M11">
        <f t="shared" ref="M11" si="24">D11*5</f>
        <v>0</v>
      </c>
      <c r="N11">
        <f t="shared" si="9"/>
        <v>10</v>
      </c>
      <c r="O11">
        <f t="shared" ref="O11" si="25">SUM(I11:N11)</f>
        <v>80</v>
      </c>
    </row>
    <row r="12" spans="1:27" x14ac:dyDescent="0.25">
      <c r="A12" s="3" t="s">
        <v>104</v>
      </c>
      <c r="B12" s="3">
        <f>1*5</f>
        <v>5</v>
      </c>
      <c r="C12" s="3"/>
      <c r="D12" s="3"/>
      <c r="E12" s="2">
        <f t="shared" ref="E12" si="26">(B12)/(B12+C12+D12)</f>
        <v>1</v>
      </c>
      <c r="F12" s="3">
        <f>15+10+11+10+18</f>
        <v>64</v>
      </c>
      <c r="G12" s="3">
        <f>4+6+0+9+6</f>
        <v>25</v>
      </c>
      <c r="H12">
        <f t="shared" ref="H12" si="27">F12-G12</f>
        <v>39</v>
      </c>
      <c r="I12">
        <f>60*1</f>
        <v>60</v>
      </c>
      <c r="L12">
        <f t="shared" ref="L12" si="28">B12*10</f>
        <v>50</v>
      </c>
      <c r="M12">
        <f t="shared" ref="M12" si="29">D12*5</f>
        <v>0</v>
      </c>
      <c r="N12">
        <f t="shared" si="9"/>
        <v>10</v>
      </c>
      <c r="O12">
        <f t="shared" ref="O12" si="30">SUM(I12:N12)</f>
        <v>120</v>
      </c>
    </row>
    <row r="13" spans="1:27" x14ac:dyDescent="0.25">
      <c r="A13" s="3" t="s">
        <v>105</v>
      </c>
      <c r="B13" s="3">
        <f>1*3</f>
        <v>3</v>
      </c>
      <c r="C13" s="3">
        <f>1*2</f>
        <v>2</v>
      </c>
      <c r="D13" s="3"/>
      <c r="E13" s="2">
        <f t="shared" ref="E13" si="31">(B13)/(B13+C13+D13)</f>
        <v>0.6</v>
      </c>
      <c r="F13" s="3">
        <f>4+9+4+16+12</f>
        <v>45</v>
      </c>
      <c r="G13" s="3">
        <f>15+5+10+6+4</f>
        <v>40</v>
      </c>
      <c r="H13">
        <f t="shared" ref="H13" si="32">F13-G13</f>
        <v>5</v>
      </c>
      <c r="I13">
        <f>60*1</f>
        <v>60</v>
      </c>
      <c r="L13">
        <f t="shared" ref="L13" si="33">B13*10</f>
        <v>30</v>
      </c>
      <c r="M13">
        <f t="shared" ref="M13" si="34">D13*5</f>
        <v>0</v>
      </c>
      <c r="N13">
        <f t="shared" si="9"/>
        <v>10</v>
      </c>
      <c r="O13">
        <f t="shared" ref="O13" si="35">SUM(I13:N13)</f>
        <v>100</v>
      </c>
    </row>
    <row r="14" spans="1:27" x14ac:dyDescent="0.25">
      <c r="A14" s="3" t="s">
        <v>82</v>
      </c>
      <c r="B14" s="3">
        <f>1*4</f>
        <v>4</v>
      </c>
      <c r="C14" s="3">
        <f>1*5</f>
        <v>5</v>
      </c>
      <c r="D14" s="3"/>
      <c r="E14" s="2">
        <f t="shared" si="5"/>
        <v>0.44444444444444442</v>
      </c>
      <c r="F14" s="3">
        <f>14+0+15+11+0+4+10+11+6</f>
        <v>71</v>
      </c>
      <c r="G14" s="3">
        <f>7+14+5+3+12+12+11+5+16</f>
        <v>85</v>
      </c>
      <c r="H14">
        <f t="shared" si="6"/>
        <v>-14</v>
      </c>
      <c r="J14">
        <f>40*1</f>
        <v>40</v>
      </c>
      <c r="K14">
        <f>20*1</f>
        <v>20</v>
      </c>
      <c r="L14">
        <f t="shared" si="7"/>
        <v>40</v>
      </c>
      <c r="M14">
        <f t="shared" si="8"/>
        <v>0</v>
      </c>
      <c r="N14">
        <f>10*2</f>
        <v>20</v>
      </c>
      <c r="O14">
        <f t="shared" si="10"/>
        <v>120</v>
      </c>
    </row>
    <row r="15" spans="1:27" x14ac:dyDescent="0.25">
      <c r="A15" s="3" t="s">
        <v>100</v>
      </c>
      <c r="B15" s="3">
        <f>1*1</f>
        <v>1</v>
      </c>
      <c r="C15" s="3">
        <f>1*3</f>
        <v>3</v>
      </c>
      <c r="D15" s="3"/>
      <c r="E15" s="2">
        <f t="shared" si="5"/>
        <v>0.25</v>
      </c>
      <c r="F15" s="3">
        <f>5+6+10+9</f>
        <v>30</v>
      </c>
      <c r="G15" s="3">
        <f>9+10+4+10</f>
        <v>33</v>
      </c>
      <c r="H15">
        <f t="shared" si="6"/>
        <v>-3</v>
      </c>
      <c r="L15">
        <f t="shared" si="7"/>
        <v>10</v>
      </c>
      <c r="M15">
        <f t="shared" si="8"/>
        <v>0</v>
      </c>
      <c r="N15">
        <f t="shared" si="9"/>
        <v>10</v>
      </c>
      <c r="O15">
        <f t="shared" ref="O15" si="36">SUM(I15:N15)</f>
        <v>20</v>
      </c>
    </row>
    <row r="16" spans="1:27" x14ac:dyDescent="0.25">
      <c r="A16" s="3" t="s">
        <v>101</v>
      </c>
      <c r="B16" s="3">
        <f>1*16</f>
        <v>16</v>
      </c>
      <c r="C16" s="3">
        <f>1*2</f>
        <v>2</v>
      </c>
      <c r="D16" s="3"/>
      <c r="E16" s="2">
        <f t="shared" ref="E16:E22" si="37">(B16)/(B16+C16+D16)</f>
        <v>0.88888888888888884</v>
      </c>
      <c r="F16" s="3">
        <f>15+11+7+12+14+16+21+14+16+14+22+16+14+16+16+16+15+15</f>
        <v>270</v>
      </c>
      <c r="G16" s="3">
        <f>2+10+3+15+2+0+0+2+9+15+10+4+4+1+0+9+6+5</f>
        <v>97</v>
      </c>
      <c r="H16">
        <f t="shared" ref="H16:H22" si="38">F16-G16</f>
        <v>173</v>
      </c>
      <c r="I16">
        <f>60*3</f>
        <v>180</v>
      </c>
      <c r="K16">
        <f>20*1</f>
        <v>20</v>
      </c>
      <c r="L16">
        <f t="shared" ref="L16:L22" si="39">B16*10</f>
        <v>160</v>
      </c>
      <c r="M16">
        <f t="shared" ref="M16:M22" si="40">D16*5</f>
        <v>0</v>
      </c>
      <c r="N16">
        <f>10*4</f>
        <v>40</v>
      </c>
      <c r="O16">
        <f t="shared" ref="O16:O18" si="41">SUM(I16:N16)</f>
        <v>400</v>
      </c>
    </row>
    <row r="17" spans="2:15" x14ac:dyDescent="0.25">
      <c r="B17" s="3"/>
      <c r="C17" s="3"/>
      <c r="D17" s="3"/>
      <c r="E17" s="2" t="e">
        <f t="shared" ref="E17" si="42">(B17)/(B17+C17+D17)</f>
        <v>#DIV/0!</v>
      </c>
      <c r="F17" s="3"/>
      <c r="G17" s="3"/>
      <c r="H17">
        <f t="shared" ref="H17" si="43">F17-G17</f>
        <v>0</v>
      </c>
      <c r="L17">
        <f t="shared" ref="L17" si="44">B17*10</f>
        <v>0</v>
      </c>
      <c r="M17">
        <f t="shared" ref="M17" si="45">D17*5</f>
        <v>0</v>
      </c>
      <c r="N17">
        <f t="shared" si="9"/>
        <v>10</v>
      </c>
      <c r="O17">
        <f t="shared" ref="O17" si="46">SUM(I17:N17)</f>
        <v>10</v>
      </c>
    </row>
    <row r="18" spans="2:15" x14ac:dyDescent="0.25">
      <c r="B18" s="3"/>
      <c r="C18" s="3"/>
      <c r="D18" s="3"/>
      <c r="E18" s="2" t="e">
        <f t="shared" ref="E18" si="47">(B18)/(B18+C18+D18)</f>
        <v>#DIV/0!</v>
      </c>
      <c r="F18" s="3"/>
      <c r="G18" s="3"/>
      <c r="H18">
        <f t="shared" ref="H18" si="48">F18-G18</f>
        <v>0</v>
      </c>
      <c r="L18">
        <f t="shared" ref="L18" si="49">B18*10</f>
        <v>0</v>
      </c>
      <c r="M18">
        <f t="shared" ref="M18" si="50">D18*5</f>
        <v>0</v>
      </c>
      <c r="N18">
        <f t="shared" si="9"/>
        <v>10</v>
      </c>
      <c r="O18">
        <f t="shared" si="41"/>
        <v>10</v>
      </c>
    </row>
    <row r="19" spans="2:15" x14ac:dyDescent="0.25">
      <c r="B19" s="3"/>
      <c r="C19" s="3"/>
      <c r="D19" s="3"/>
      <c r="E19" s="2" t="e">
        <f t="shared" si="37"/>
        <v>#DIV/0!</v>
      </c>
      <c r="F19" s="3"/>
      <c r="G19" s="3"/>
      <c r="H19">
        <f t="shared" si="38"/>
        <v>0</v>
      </c>
      <c r="L19">
        <f t="shared" si="39"/>
        <v>0</v>
      </c>
      <c r="M19">
        <f t="shared" si="40"/>
        <v>0</v>
      </c>
      <c r="N19">
        <f t="shared" si="9"/>
        <v>10</v>
      </c>
      <c r="O19">
        <f t="shared" ref="O19:O21" si="51">SUM(I19:N19)</f>
        <v>10</v>
      </c>
    </row>
    <row r="20" spans="2:15" x14ac:dyDescent="0.25">
      <c r="B20" s="3"/>
      <c r="C20" s="3"/>
      <c r="D20" s="3"/>
      <c r="E20" s="2" t="e">
        <f t="shared" si="37"/>
        <v>#DIV/0!</v>
      </c>
      <c r="F20" s="3"/>
      <c r="G20" s="3"/>
      <c r="H20">
        <f t="shared" si="38"/>
        <v>0</v>
      </c>
      <c r="L20">
        <f t="shared" si="39"/>
        <v>0</v>
      </c>
      <c r="M20">
        <f t="shared" si="40"/>
        <v>0</v>
      </c>
      <c r="N20">
        <f t="shared" si="9"/>
        <v>10</v>
      </c>
      <c r="O20">
        <f t="shared" si="51"/>
        <v>10</v>
      </c>
    </row>
    <row r="21" spans="2:15" x14ac:dyDescent="0.25">
      <c r="B21" s="3"/>
      <c r="C21" s="3"/>
      <c r="D21" s="3"/>
      <c r="E21" s="2" t="e">
        <f t="shared" si="37"/>
        <v>#DIV/0!</v>
      </c>
      <c r="F21" s="3"/>
      <c r="G21" s="3"/>
      <c r="H21">
        <f t="shared" si="38"/>
        <v>0</v>
      </c>
      <c r="L21">
        <f t="shared" si="39"/>
        <v>0</v>
      </c>
      <c r="M21">
        <f t="shared" si="40"/>
        <v>0</v>
      </c>
      <c r="N21">
        <f t="shared" si="9"/>
        <v>10</v>
      </c>
      <c r="O21">
        <f t="shared" si="51"/>
        <v>10</v>
      </c>
    </row>
    <row r="22" spans="2:15" x14ac:dyDescent="0.25">
      <c r="B22" s="3"/>
      <c r="C22" s="3"/>
      <c r="D22" s="3"/>
      <c r="E22" s="2" t="e">
        <f t="shared" si="37"/>
        <v>#DIV/0!</v>
      </c>
      <c r="F22" s="3"/>
      <c r="G22" s="3"/>
      <c r="H22">
        <f t="shared" si="38"/>
        <v>0</v>
      </c>
      <c r="L22">
        <f t="shared" si="39"/>
        <v>0</v>
      </c>
      <c r="M22">
        <f t="shared" si="40"/>
        <v>0</v>
      </c>
      <c r="N22">
        <f t="shared" si="9"/>
        <v>10</v>
      </c>
      <c r="O22">
        <f t="shared" ref="O22" si="52">SUM(I22:N22)</f>
        <v>10</v>
      </c>
    </row>
    <row r="23" spans="2:15" x14ac:dyDescent="0.25">
      <c r="B23" s="3"/>
      <c r="C23" s="3"/>
      <c r="D23" s="3"/>
      <c r="E23" s="2" t="e">
        <f t="shared" ref="E23:E25" si="53">(B23)/(B23+C23+D23)</f>
        <v>#DIV/0!</v>
      </c>
      <c r="F23" s="3"/>
      <c r="G23" s="3"/>
      <c r="H23">
        <f t="shared" ref="H23:H25" si="54">F23-G23</f>
        <v>0</v>
      </c>
      <c r="L23">
        <f t="shared" ref="L23:L25" si="55">B23*10</f>
        <v>0</v>
      </c>
      <c r="M23">
        <f t="shared" ref="M23:M25" si="56">D23*5</f>
        <v>0</v>
      </c>
      <c r="N23">
        <f t="shared" si="9"/>
        <v>10</v>
      </c>
      <c r="O23">
        <f t="shared" ref="O23:O25" si="57">SUM(I23:N23)</f>
        <v>10</v>
      </c>
    </row>
    <row r="24" spans="2:15" x14ac:dyDescent="0.25">
      <c r="B24" s="3"/>
      <c r="C24" s="3"/>
      <c r="D24" s="3"/>
      <c r="E24" s="2" t="e">
        <f t="shared" ref="E24" si="58">(B24)/(B24+C24+D24)</f>
        <v>#DIV/0!</v>
      </c>
      <c r="F24" s="3"/>
      <c r="G24" s="3"/>
      <c r="H24">
        <f t="shared" ref="H24" si="59">F24-G24</f>
        <v>0</v>
      </c>
      <c r="L24">
        <f t="shared" ref="L24" si="60">B24*10</f>
        <v>0</v>
      </c>
      <c r="M24">
        <f t="shared" ref="M24" si="61">D24*5</f>
        <v>0</v>
      </c>
      <c r="N24">
        <f t="shared" si="9"/>
        <v>10</v>
      </c>
      <c r="O24">
        <f t="shared" ref="O24" si="62">SUM(I24:N24)</f>
        <v>10</v>
      </c>
    </row>
    <row r="25" spans="2:15" x14ac:dyDescent="0.25">
      <c r="B25" s="3"/>
      <c r="C25" s="3"/>
      <c r="D25" s="3"/>
      <c r="E25" s="2" t="e">
        <f t="shared" si="53"/>
        <v>#DIV/0!</v>
      </c>
      <c r="F25" s="3"/>
      <c r="G25" s="3"/>
      <c r="H25">
        <f t="shared" si="54"/>
        <v>0</v>
      </c>
      <c r="L25">
        <f t="shared" si="55"/>
        <v>0</v>
      </c>
      <c r="M25">
        <f t="shared" si="56"/>
        <v>0</v>
      </c>
      <c r="N25">
        <f t="shared" si="9"/>
        <v>10</v>
      </c>
      <c r="O25">
        <f t="shared" si="57"/>
        <v>10</v>
      </c>
    </row>
    <row r="26" spans="2:15" x14ac:dyDescent="0.25">
      <c r="B26" s="3"/>
      <c r="C26" s="3"/>
      <c r="D26" s="3"/>
      <c r="E26" s="2" t="e">
        <f t="shared" ref="E26:E133" si="63">(B26)/(B26+C26+D26)</f>
        <v>#DIV/0!</v>
      </c>
      <c r="F26" s="3"/>
      <c r="G26" s="3"/>
      <c r="H26">
        <f t="shared" ref="H26:H61" si="64">F26-G26</f>
        <v>0</v>
      </c>
      <c r="L26">
        <f t="shared" ref="L26:L123" si="65">B26*10</f>
        <v>0</v>
      </c>
      <c r="M26">
        <f t="shared" ref="M26:M133" si="66">D26*5</f>
        <v>0</v>
      </c>
      <c r="N26">
        <f t="shared" si="9"/>
        <v>10</v>
      </c>
      <c r="O26">
        <f t="shared" ref="O26:O32" si="67">SUM(I26:N26)</f>
        <v>10</v>
      </c>
    </row>
    <row r="27" spans="2:15" x14ac:dyDescent="0.25">
      <c r="B27" s="3"/>
      <c r="C27" s="3"/>
      <c r="D27" s="3"/>
      <c r="E27" s="2" t="e">
        <f t="shared" si="63"/>
        <v>#DIV/0!</v>
      </c>
      <c r="F27" s="3"/>
      <c r="G27" s="3"/>
      <c r="H27">
        <f t="shared" si="64"/>
        <v>0</v>
      </c>
      <c r="L27">
        <f t="shared" si="65"/>
        <v>0</v>
      </c>
      <c r="M27">
        <f t="shared" si="66"/>
        <v>0</v>
      </c>
      <c r="N27">
        <f t="shared" si="9"/>
        <v>10</v>
      </c>
      <c r="O27">
        <f t="shared" si="67"/>
        <v>10</v>
      </c>
    </row>
    <row r="28" spans="2:15" x14ac:dyDescent="0.25">
      <c r="B28" s="3"/>
      <c r="C28" s="3"/>
      <c r="D28" s="3"/>
      <c r="E28" s="2" t="e">
        <f t="shared" si="63"/>
        <v>#DIV/0!</v>
      </c>
      <c r="F28" s="3"/>
      <c r="G28" s="3"/>
      <c r="H28">
        <f t="shared" si="64"/>
        <v>0</v>
      </c>
      <c r="L28">
        <f t="shared" si="65"/>
        <v>0</v>
      </c>
      <c r="M28">
        <f t="shared" si="66"/>
        <v>0</v>
      </c>
      <c r="N28">
        <f t="shared" si="9"/>
        <v>10</v>
      </c>
      <c r="O28">
        <f t="shared" si="67"/>
        <v>10</v>
      </c>
    </row>
    <row r="29" spans="2:15" x14ac:dyDescent="0.25">
      <c r="B29" s="3"/>
      <c r="C29" s="3"/>
      <c r="D29" s="3"/>
      <c r="E29" s="2" t="e">
        <f t="shared" ref="E29:E30" si="68">(B29)/(B29+C29+D29)</f>
        <v>#DIV/0!</v>
      </c>
      <c r="F29" s="3"/>
      <c r="G29" s="3"/>
      <c r="H29">
        <f t="shared" ref="H29:H30" si="69">F29-G29</f>
        <v>0</v>
      </c>
      <c r="L29">
        <f t="shared" ref="L29:L30" si="70">B29*10</f>
        <v>0</v>
      </c>
      <c r="M29">
        <f t="shared" ref="M29:M30" si="71">D29*5</f>
        <v>0</v>
      </c>
      <c r="N29">
        <f t="shared" si="9"/>
        <v>10</v>
      </c>
      <c r="O29">
        <f t="shared" ref="O29:O30" si="72">SUM(I29:N29)</f>
        <v>10</v>
      </c>
    </row>
    <row r="30" spans="2:15" x14ac:dyDescent="0.25">
      <c r="B30" s="3"/>
      <c r="C30" s="3"/>
      <c r="D30" s="3"/>
      <c r="E30" s="2" t="e">
        <f t="shared" si="68"/>
        <v>#DIV/0!</v>
      </c>
      <c r="F30" s="3"/>
      <c r="G30" s="3"/>
      <c r="H30">
        <f t="shared" si="69"/>
        <v>0</v>
      </c>
      <c r="L30">
        <f t="shared" si="70"/>
        <v>0</v>
      </c>
      <c r="M30">
        <f t="shared" si="71"/>
        <v>0</v>
      </c>
      <c r="N30">
        <f t="shared" si="9"/>
        <v>10</v>
      </c>
      <c r="O30">
        <f t="shared" si="72"/>
        <v>10</v>
      </c>
    </row>
    <row r="31" spans="2:15" x14ac:dyDescent="0.25">
      <c r="B31" s="3"/>
      <c r="C31" s="3"/>
      <c r="D31" s="3"/>
      <c r="E31" s="2" t="e">
        <f t="shared" si="63"/>
        <v>#DIV/0!</v>
      </c>
      <c r="F31" s="3"/>
      <c r="G31" s="3"/>
      <c r="H31">
        <f t="shared" si="64"/>
        <v>0</v>
      </c>
      <c r="L31">
        <f t="shared" si="65"/>
        <v>0</v>
      </c>
      <c r="M31">
        <f t="shared" si="66"/>
        <v>0</v>
      </c>
      <c r="N31">
        <f t="shared" si="9"/>
        <v>10</v>
      </c>
      <c r="O31">
        <f t="shared" si="67"/>
        <v>10</v>
      </c>
    </row>
    <row r="32" spans="2:15" x14ac:dyDescent="0.25">
      <c r="B32" s="3"/>
      <c r="C32" s="3"/>
      <c r="D32" s="3"/>
      <c r="E32" s="2" t="e">
        <f t="shared" si="63"/>
        <v>#DIV/0!</v>
      </c>
      <c r="F32" s="3"/>
      <c r="G32" s="3"/>
      <c r="H32">
        <f t="shared" si="64"/>
        <v>0</v>
      </c>
      <c r="L32">
        <f t="shared" si="65"/>
        <v>0</v>
      </c>
      <c r="M32">
        <f t="shared" si="66"/>
        <v>0</v>
      </c>
      <c r="N32">
        <f t="shared" si="9"/>
        <v>10</v>
      </c>
      <c r="O32">
        <f t="shared" si="67"/>
        <v>10</v>
      </c>
    </row>
    <row r="33" spans="2:15" x14ac:dyDescent="0.25">
      <c r="B33" s="3"/>
      <c r="C33" s="3"/>
      <c r="D33" s="3"/>
      <c r="E33" s="2" t="e">
        <f t="shared" ref="E33" si="73">(B33)/(B33+C33+D33)</f>
        <v>#DIV/0!</v>
      </c>
      <c r="F33" s="3"/>
      <c r="G33" s="3"/>
      <c r="H33">
        <f t="shared" ref="H33" si="74">F33-G33</f>
        <v>0</v>
      </c>
      <c r="L33">
        <f t="shared" ref="L33" si="75">B33*10</f>
        <v>0</v>
      </c>
      <c r="M33">
        <f t="shared" ref="M33" si="76">D33*5</f>
        <v>0</v>
      </c>
      <c r="N33">
        <f t="shared" si="9"/>
        <v>10</v>
      </c>
      <c r="O33">
        <f t="shared" ref="O33" si="77">SUM(I33:N33)</f>
        <v>10</v>
      </c>
    </row>
    <row r="34" spans="2:15" x14ac:dyDescent="0.25">
      <c r="B34" s="3"/>
      <c r="C34" s="3"/>
      <c r="D34" s="3"/>
      <c r="E34" s="2" t="e">
        <f t="shared" ref="E34" si="78">(B34)/(B34+C34+D34)</f>
        <v>#DIV/0!</v>
      </c>
      <c r="F34" s="3"/>
      <c r="G34" s="3"/>
      <c r="H34">
        <f t="shared" ref="H34" si="79">F34-G34</f>
        <v>0</v>
      </c>
      <c r="L34">
        <f t="shared" ref="L34" si="80">B34*10</f>
        <v>0</v>
      </c>
      <c r="M34">
        <f t="shared" ref="M34" si="81">D34*5</f>
        <v>0</v>
      </c>
      <c r="N34">
        <f t="shared" si="9"/>
        <v>10</v>
      </c>
      <c r="O34">
        <f t="shared" ref="O34" si="82">SUM(I34:N34)</f>
        <v>10</v>
      </c>
    </row>
    <row r="35" spans="2:15" x14ac:dyDescent="0.25">
      <c r="B35" s="3"/>
      <c r="C35" s="3"/>
      <c r="D35" s="3"/>
      <c r="E35" s="2" t="e">
        <f t="shared" ref="E35:E36" si="83">(B35)/(B35+C35+D35)</f>
        <v>#DIV/0!</v>
      </c>
      <c r="F35" s="3"/>
      <c r="G35" s="3"/>
      <c r="H35">
        <f t="shared" ref="H35" si="84">F35-G35</f>
        <v>0</v>
      </c>
      <c r="L35">
        <f t="shared" ref="L35:L36" si="85">B35*10</f>
        <v>0</v>
      </c>
      <c r="M35">
        <f t="shared" ref="M35:M36" si="86">D35*5</f>
        <v>0</v>
      </c>
      <c r="N35">
        <f t="shared" si="9"/>
        <v>10</v>
      </c>
      <c r="O35">
        <f t="shared" ref="O35" si="87">SUM(I35:N35)</f>
        <v>10</v>
      </c>
    </row>
    <row r="36" spans="2:15" x14ac:dyDescent="0.25">
      <c r="B36" s="3"/>
      <c r="C36" s="3"/>
      <c r="D36" s="3"/>
      <c r="E36" s="2" t="e">
        <f t="shared" si="83"/>
        <v>#DIV/0!</v>
      </c>
      <c r="F36" s="3"/>
      <c r="G36" s="3"/>
      <c r="H36">
        <f>F36-G36</f>
        <v>0</v>
      </c>
      <c r="L36">
        <f t="shared" si="85"/>
        <v>0</v>
      </c>
      <c r="M36">
        <f t="shared" si="86"/>
        <v>0</v>
      </c>
      <c r="N36">
        <f t="shared" si="9"/>
        <v>10</v>
      </c>
      <c r="O36">
        <f t="shared" ref="O36" si="88">SUM(I36:N36)</f>
        <v>10</v>
      </c>
    </row>
    <row r="37" spans="2:15" x14ac:dyDescent="0.25">
      <c r="B37" s="3"/>
      <c r="C37" s="3"/>
      <c r="D37" s="3"/>
      <c r="E37" s="2" t="e">
        <f>(B37)/(B37+C37+D37)</f>
        <v>#DIV/0!</v>
      </c>
      <c r="F37" s="3"/>
      <c r="G37" s="3"/>
      <c r="H37">
        <f t="shared" si="64"/>
        <v>0</v>
      </c>
      <c r="L37">
        <f t="shared" si="65"/>
        <v>0</v>
      </c>
      <c r="M37">
        <f t="shared" si="66"/>
        <v>0</v>
      </c>
      <c r="N37">
        <f t="shared" si="9"/>
        <v>10</v>
      </c>
      <c r="O37">
        <f t="shared" ref="O37" si="89">SUM(I37:N37)</f>
        <v>10</v>
      </c>
    </row>
    <row r="38" spans="2:15" x14ac:dyDescent="0.25">
      <c r="B38" s="3"/>
      <c r="C38" s="3"/>
      <c r="D38" s="3"/>
      <c r="E38" s="2" t="e">
        <f t="shared" ref="E38" si="90">(B38)/(B38+C38+D38)</f>
        <v>#DIV/0!</v>
      </c>
      <c r="F38" s="3"/>
      <c r="G38" s="3"/>
      <c r="H38">
        <f t="shared" ref="H38" si="91">F38-G38</f>
        <v>0</v>
      </c>
      <c r="L38">
        <f t="shared" ref="L38" si="92">B38*10</f>
        <v>0</v>
      </c>
      <c r="M38">
        <f t="shared" ref="M38" si="93">D38*5</f>
        <v>0</v>
      </c>
      <c r="N38">
        <f t="shared" si="9"/>
        <v>10</v>
      </c>
      <c r="O38">
        <f t="shared" ref="O38" si="94">SUM(I38:N38)</f>
        <v>10</v>
      </c>
    </row>
    <row r="39" spans="2:15" x14ac:dyDescent="0.25">
      <c r="B39" s="3"/>
      <c r="C39" s="3"/>
      <c r="D39" s="3"/>
      <c r="E39" s="2" t="e">
        <f t="shared" si="63"/>
        <v>#DIV/0!</v>
      </c>
      <c r="F39" s="3"/>
      <c r="G39" s="3"/>
      <c r="H39">
        <f t="shared" si="64"/>
        <v>0</v>
      </c>
      <c r="L39">
        <f t="shared" si="65"/>
        <v>0</v>
      </c>
      <c r="M39">
        <f t="shared" si="66"/>
        <v>0</v>
      </c>
      <c r="N39">
        <f t="shared" si="9"/>
        <v>10</v>
      </c>
      <c r="O39">
        <f t="shared" ref="O39" si="95">SUM(I39:N39)</f>
        <v>10</v>
      </c>
    </row>
    <row r="40" spans="2:15" x14ac:dyDescent="0.25">
      <c r="B40" s="3"/>
      <c r="C40" s="3"/>
      <c r="D40" s="3"/>
      <c r="E40" s="2" t="e">
        <f t="shared" si="63"/>
        <v>#DIV/0!</v>
      </c>
      <c r="F40" s="3"/>
      <c r="G40" s="3"/>
      <c r="H40">
        <f t="shared" si="64"/>
        <v>0</v>
      </c>
      <c r="L40">
        <f t="shared" si="65"/>
        <v>0</v>
      </c>
      <c r="M40">
        <f t="shared" si="66"/>
        <v>0</v>
      </c>
      <c r="N40">
        <f t="shared" ref="N40:N98" si="96">10*1</f>
        <v>10</v>
      </c>
      <c r="O40">
        <f t="shared" ref="O40:O42" si="97">SUM(I40:N40)</f>
        <v>10</v>
      </c>
    </row>
    <row r="41" spans="2:15" x14ac:dyDescent="0.25">
      <c r="B41" s="3"/>
      <c r="C41" s="3"/>
      <c r="D41" s="3"/>
      <c r="E41" s="2" t="e">
        <f t="shared" ref="E41" si="98">(B41)/(B41+C41+D41)</f>
        <v>#DIV/0!</v>
      </c>
      <c r="F41" s="3"/>
      <c r="G41" s="3"/>
      <c r="H41">
        <f t="shared" si="64"/>
        <v>0</v>
      </c>
      <c r="L41">
        <f t="shared" ref="L41" si="99">B41*10</f>
        <v>0</v>
      </c>
      <c r="M41">
        <f t="shared" ref="M41" si="100">D41*5</f>
        <v>0</v>
      </c>
      <c r="N41">
        <f t="shared" si="96"/>
        <v>10</v>
      </c>
      <c r="O41">
        <f t="shared" si="97"/>
        <v>10</v>
      </c>
    </row>
    <row r="42" spans="2:15" x14ac:dyDescent="0.25">
      <c r="B42" s="3"/>
      <c r="C42" s="3"/>
      <c r="D42" s="3"/>
      <c r="E42" s="2" t="e">
        <f t="shared" si="63"/>
        <v>#DIV/0!</v>
      </c>
      <c r="F42" s="3"/>
      <c r="G42" s="3"/>
      <c r="H42">
        <f t="shared" si="64"/>
        <v>0</v>
      </c>
      <c r="L42">
        <f t="shared" si="65"/>
        <v>0</v>
      </c>
      <c r="M42">
        <f t="shared" si="66"/>
        <v>0</v>
      </c>
      <c r="N42">
        <f t="shared" si="96"/>
        <v>10</v>
      </c>
      <c r="O42">
        <f t="shared" si="97"/>
        <v>10</v>
      </c>
    </row>
    <row r="43" spans="2:15" x14ac:dyDescent="0.25">
      <c r="B43" s="3"/>
      <c r="C43" s="3"/>
      <c r="D43" s="3"/>
      <c r="E43" s="2" t="e">
        <f t="shared" ref="E43:E44" si="101">(B43)/(B43+C43+D43)</f>
        <v>#DIV/0!</v>
      </c>
      <c r="F43" s="3"/>
      <c r="G43" s="3"/>
      <c r="H43">
        <f t="shared" ref="H43:H44" si="102">F43-G43</f>
        <v>0</v>
      </c>
      <c r="L43">
        <f t="shared" ref="L43:L44" si="103">B43*10</f>
        <v>0</v>
      </c>
      <c r="M43">
        <f t="shared" ref="M43:M44" si="104">D43*5</f>
        <v>0</v>
      </c>
      <c r="N43">
        <f t="shared" si="96"/>
        <v>10</v>
      </c>
      <c r="O43">
        <f t="shared" ref="O43" si="105">SUM(I43:N43)</f>
        <v>10</v>
      </c>
    </row>
    <row r="44" spans="2:15" x14ac:dyDescent="0.25">
      <c r="B44" s="3"/>
      <c r="C44" s="3"/>
      <c r="D44" s="3"/>
      <c r="E44" s="2" t="e">
        <f t="shared" si="101"/>
        <v>#DIV/0!</v>
      </c>
      <c r="F44" s="3"/>
      <c r="G44" s="3"/>
      <c r="H44">
        <f t="shared" si="102"/>
        <v>0</v>
      </c>
      <c r="L44">
        <f t="shared" si="103"/>
        <v>0</v>
      </c>
      <c r="M44">
        <f t="shared" si="104"/>
        <v>0</v>
      </c>
      <c r="N44">
        <f t="shared" si="96"/>
        <v>10</v>
      </c>
      <c r="O44">
        <f t="shared" ref="O44" si="106">SUM(I44:N44)</f>
        <v>10</v>
      </c>
    </row>
    <row r="45" spans="2:15" x14ac:dyDescent="0.25">
      <c r="B45" s="3"/>
      <c r="C45" s="3"/>
      <c r="D45" s="3"/>
      <c r="E45" s="2" t="e">
        <f t="shared" ref="E45:E53" si="107">(B45)/(B45+C45+D45)</f>
        <v>#DIV/0!</v>
      </c>
      <c r="F45" s="3"/>
      <c r="G45" s="3"/>
      <c r="H45">
        <f t="shared" si="64"/>
        <v>0</v>
      </c>
      <c r="L45">
        <f t="shared" ref="L45:L53" si="108">B45*10</f>
        <v>0</v>
      </c>
      <c r="M45">
        <f t="shared" ref="M45:M53" si="109">D45*5</f>
        <v>0</v>
      </c>
      <c r="N45">
        <f t="shared" si="96"/>
        <v>10</v>
      </c>
      <c r="O45">
        <f t="shared" ref="O45:O55" si="110">SUM(I45:N45)</f>
        <v>10</v>
      </c>
    </row>
    <row r="46" spans="2:15" x14ac:dyDescent="0.25">
      <c r="B46" s="3"/>
      <c r="C46" s="3"/>
      <c r="D46" s="3"/>
      <c r="E46" s="2" t="e">
        <f t="shared" ref="E46" si="111">(B46)/(B46+C46+D46)</f>
        <v>#DIV/0!</v>
      </c>
      <c r="F46" s="3"/>
      <c r="G46" s="3"/>
      <c r="H46">
        <f t="shared" ref="H46" si="112">F46-G46</f>
        <v>0</v>
      </c>
      <c r="L46">
        <f t="shared" ref="L46" si="113">B46*10</f>
        <v>0</v>
      </c>
      <c r="M46">
        <f t="shared" ref="M46" si="114">D46*5</f>
        <v>0</v>
      </c>
      <c r="N46">
        <f t="shared" si="96"/>
        <v>10</v>
      </c>
      <c r="O46">
        <f t="shared" ref="O46" si="115">SUM(I46:N46)</f>
        <v>10</v>
      </c>
    </row>
    <row r="47" spans="2:15" x14ac:dyDescent="0.25">
      <c r="B47" s="3"/>
      <c r="C47" s="3"/>
      <c r="D47" s="3"/>
      <c r="E47" s="2" t="e">
        <f t="shared" si="107"/>
        <v>#DIV/0!</v>
      </c>
      <c r="F47" s="3"/>
      <c r="G47" s="3"/>
      <c r="H47">
        <f t="shared" si="64"/>
        <v>0</v>
      </c>
      <c r="L47">
        <f t="shared" si="108"/>
        <v>0</v>
      </c>
      <c r="M47">
        <f t="shared" si="109"/>
        <v>0</v>
      </c>
      <c r="N47">
        <f t="shared" si="96"/>
        <v>10</v>
      </c>
      <c r="O47">
        <f t="shared" ref="O47" si="116">SUM(I47:N47)</f>
        <v>10</v>
      </c>
    </row>
    <row r="48" spans="2:15" x14ac:dyDescent="0.25">
      <c r="B48" s="3"/>
      <c r="C48" s="3"/>
      <c r="D48" s="3"/>
      <c r="E48" s="2" t="e">
        <f t="shared" si="107"/>
        <v>#DIV/0!</v>
      </c>
      <c r="F48" s="3"/>
      <c r="G48" s="3"/>
      <c r="H48">
        <f t="shared" ref="H48:H53" si="117">F48-G48</f>
        <v>0</v>
      </c>
      <c r="L48">
        <f t="shared" si="108"/>
        <v>0</v>
      </c>
      <c r="M48">
        <f t="shared" si="109"/>
        <v>0</v>
      </c>
      <c r="N48">
        <f t="shared" si="96"/>
        <v>10</v>
      </c>
      <c r="O48">
        <f t="shared" ref="O48:O53" si="118">SUM(I48:N48)</f>
        <v>10</v>
      </c>
    </row>
    <row r="49" spans="2:15" x14ac:dyDescent="0.25">
      <c r="B49" s="3"/>
      <c r="C49" s="3"/>
      <c r="D49" s="3"/>
      <c r="E49" s="2" t="e">
        <f t="shared" si="107"/>
        <v>#DIV/0!</v>
      </c>
      <c r="F49" s="3"/>
      <c r="G49" s="3"/>
      <c r="H49">
        <f t="shared" si="117"/>
        <v>0</v>
      </c>
      <c r="L49">
        <f t="shared" si="108"/>
        <v>0</v>
      </c>
      <c r="M49">
        <f t="shared" si="109"/>
        <v>0</v>
      </c>
      <c r="N49">
        <f t="shared" si="96"/>
        <v>10</v>
      </c>
      <c r="O49">
        <f t="shared" si="118"/>
        <v>10</v>
      </c>
    </row>
    <row r="50" spans="2:15" x14ac:dyDescent="0.25">
      <c r="B50" s="3"/>
      <c r="C50" s="3"/>
      <c r="D50" s="3"/>
      <c r="E50" s="2" t="e">
        <f t="shared" si="107"/>
        <v>#DIV/0!</v>
      </c>
      <c r="F50" s="3"/>
      <c r="G50" s="3"/>
      <c r="H50">
        <f t="shared" si="117"/>
        <v>0</v>
      </c>
      <c r="L50">
        <f t="shared" si="108"/>
        <v>0</v>
      </c>
      <c r="M50">
        <f t="shared" si="109"/>
        <v>0</v>
      </c>
      <c r="N50">
        <f t="shared" si="96"/>
        <v>10</v>
      </c>
      <c r="O50">
        <f t="shared" si="118"/>
        <v>10</v>
      </c>
    </row>
    <row r="51" spans="2:15" x14ac:dyDescent="0.25">
      <c r="B51" s="3"/>
      <c r="C51" s="3"/>
      <c r="D51" s="3"/>
      <c r="E51" s="2" t="e">
        <f t="shared" si="107"/>
        <v>#DIV/0!</v>
      </c>
      <c r="F51" s="3"/>
      <c r="G51" s="3"/>
      <c r="H51">
        <f t="shared" si="117"/>
        <v>0</v>
      </c>
      <c r="L51">
        <f t="shared" si="108"/>
        <v>0</v>
      </c>
      <c r="M51">
        <f t="shared" si="109"/>
        <v>0</v>
      </c>
      <c r="N51">
        <f t="shared" si="96"/>
        <v>10</v>
      </c>
      <c r="O51">
        <f t="shared" si="118"/>
        <v>10</v>
      </c>
    </row>
    <row r="52" spans="2:15" x14ac:dyDescent="0.25">
      <c r="B52" s="3"/>
      <c r="C52" s="3"/>
      <c r="D52" s="3"/>
      <c r="E52" s="2" t="e">
        <f t="shared" ref="E52" si="119">(B52)/(B52+C52+D52)</f>
        <v>#DIV/0!</v>
      </c>
      <c r="F52" s="3"/>
      <c r="G52" s="3"/>
      <c r="H52">
        <f t="shared" ref="H52" si="120">F52-G52</f>
        <v>0</v>
      </c>
      <c r="L52">
        <f t="shared" ref="L52" si="121">B52*10</f>
        <v>0</v>
      </c>
      <c r="M52">
        <f t="shared" ref="M52" si="122">D52*5</f>
        <v>0</v>
      </c>
      <c r="N52">
        <f t="shared" si="96"/>
        <v>10</v>
      </c>
      <c r="O52">
        <f t="shared" ref="O52" si="123">SUM(I52:N52)</f>
        <v>10</v>
      </c>
    </row>
    <row r="53" spans="2:15" x14ac:dyDescent="0.25">
      <c r="B53" s="3"/>
      <c r="C53" s="3"/>
      <c r="D53" s="3"/>
      <c r="E53" s="2" t="e">
        <f t="shared" si="107"/>
        <v>#DIV/0!</v>
      </c>
      <c r="F53" s="3"/>
      <c r="G53" s="3"/>
      <c r="H53">
        <f t="shared" si="117"/>
        <v>0</v>
      </c>
      <c r="L53">
        <f t="shared" si="108"/>
        <v>0</v>
      </c>
      <c r="M53">
        <f t="shared" si="109"/>
        <v>0</v>
      </c>
      <c r="N53">
        <f t="shared" si="96"/>
        <v>10</v>
      </c>
      <c r="O53">
        <f t="shared" si="118"/>
        <v>10</v>
      </c>
    </row>
    <row r="54" spans="2:15" x14ac:dyDescent="0.25">
      <c r="B54" s="3"/>
      <c r="C54" s="3"/>
      <c r="D54" s="3"/>
      <c r="E54" s="2" t="e">
        <f t="shared" si="63"/>
        <v>#DIV/0!</v>
      </c>
      <c r="F54" s="3"/>
      <c r="G54" s="3"/>
      <c r="H54">
        <f t="shared" si="64"/>
        <v>0</v>
      </c>
      <c r="L54">
        <f t="shared" si="65"/>
        <v>0</v>
      </c>
      <c r="M54">
        <f t="shared" si="66"/>
        <v>0</v>
      </c>
      <c r="N54">
        <f t="shared" si="96"/>
        <v>10</v>
      </c>
      <c r="O54">
        <f t="shared" si="110"/>
        <v>10</v>
      </c>
    </row>
    <row r="55" spans="2:15" x14ac:dyDescent="0.25">
      <c r="B55" s="3"/>
      <c r="C55" s="3"/>
      <c r="D55" s="3"/>
      <c r="E55" s="2" t="e">
        <f t="shared" si="63"/>
        <v>#DIV/0!</v>
      </c>
      <c r="F55" s="3"/>
      <c r="G55" s="3"/>
      <c r="H55">
        <f t="shared" si="64"/>
        <v>0</v>
      </c>
      <c r="L55">
        <f t="shared" si="65"/>
        <v>0</v>
      </c>
      <c r="M55">
        <f t="shared" si="66"/>
        <v>0</v>
      </c>
      <c r="N55">
        <f t="shared" si="96"/>
        <v>10</v>
      </c>
      <c r="O55">
        <f t="shared" si="110"/>
        <v>10</v>
      </c>
    </row>
    <row r="56" spans="2:15" x14ac:dyDescent="0.25">
      <c r="B56" s="3"/>
      <c r="C56" s="3"/>
      <c r="D56" s="3"/>
      <c r="E56" s="2" t="e">
        <f t="shared" si="63"/>
        <v>#DIV/0!</v>
      </c>
      <c r="F56" s="3"/>
      <c r="G56" s="3"/>
      <c r="H56">
        <f t="shared" si="64"/>
        <v>0</v>
      </c>
      <c r="L56">
        <f t="shared" si="65"/>
        <v>0</v>
      </c>
      <c r="M56">
        <f t="shared" si="66"/>
        <v>0</v>
      </c>
      <c r="N56">
        <f t="shared" si="96"/>
        <v>10</v>
      </c>
      <c r="O56">
        <f t="shared" ref="O56" si="124">SUM(I56:N56)</f>
        <v>10</v>
      </c>
    </row>
    <row r="57" spans="2:15" x14ac:dyDescent="0.25">
      <c r="B57" s="3"/>
      <c r="C57" s="3"/>
      <c r="D57" s="3"/>
      <c r="E57" s="2" t="e">
        <f t="shared" si="63"/>
        <v>#DIV/0!</v>
      </c>
      <c r="F57" s="3"/>
      <c r="G57" s="3"/>
      <c r="H57">
        <f t="shared" si="64"/>
        <v>0</v>
      </c>
      <c r="L57">
        <f t="shared" si="65"/>
        <v>0</v>
      </c>
      <c r="M57">
        <f t="shared" si="66"/>
        <v>0</v>
      </c>
      <c r="N57">
        <f t="shared" si="96"/>
        <v>10</v>
      </c>
      <c r="O57">
        <f t="shared" ref="O57" si="125">SUM(I57:N57)</f>
        <v>10</v>
      </c>
    </row>
    <row r="58" spans="2:15" x14ac:dyDescent="0.25">
      <c r="B58" s="3"/>
      <c r="C58" s="3"/>
      <c r="D58" s="3"/>
      <c r="E58" s="2" t="e">
        <f t="shared" si="63"/>
        <v>#DIV/0!</v>
      </c>
      <c r="F58" s="3"/>
      <c r="G58" s="3"/>
      <c r="H58">
        <f t="shared" si="64"/>
        <v>0</v>
      </c>
      <c r="L58">
        <f t="shared" si="65"/>
        <v>0</v>
      </c>
      <c r="M58">
        <f t="shared" si="66"/>
        <v>0</v>
      </c>
      <c r="N58">
        <f t="shared" si="96"/>
        <v>10</v>
      </c>
      <c r="O58">
        <f t="shared" ref="O58" si="126">SUM(I58:N58)</f>
        <v>10</v>
      </c>
    </row>
    <row r="59" spans="2:15" x14ac:dyDescent="0.25">
      <c r="B59" s="3"/>
      <c r="C59" s="3"/>
      <c r="D59" s="3"/>
      <c r="E59" s="2" t="e">
        <f t="shared" si="63"/>
        <v>#DIV/0!</v>
      </c>
      <c r="F59" s="3"/>
      <c r="G59" s="3"/>
      <c r="H59">
        <f t="shared" si="64"/>
        <v>0</v>
      </c>
      <c r="L59">
        <f t="shared" si="65"/>
        <v>0</v>
      </c>
      <c r="M59">
        <f t="shared" si="66"/>
        <v>0</v>
      </c>
      <c r="N59">
        <f t="shared" si="96"/>
        <v>10</v>
      </c>
      <c r="O59">
        <f t="shared" ref="O59" si="127">SUM(I59:N59)</f>
        <v>10</v>
      </c>
    </row>
    <row r="60" spans="2:15" x14ac:dyDescent="0.25">
      <c r="B60" s="3"/>
      <c r="C60" s="3"/>
      <c r="D60" s="3"/>
      <c r="E60" s="2" t="e">
        <f t="shared" ref="E60" si="128">(B60)/(B60+C60+D60)</f>
        <v>#DIV/0!</v>
      </c>
      <c r="F60" s="3"/>
      <c r="G60" s="3"/>
      <c r="H60">
        <f t="shared" si="64"/>
        <v>0</v>
      </c>
      <c r="L60">
        <f t="shared" ref="L60" si="129">B60*10</f>
        <v>0</v>
      </c>
      <c r="M60">
        <f t="shared" ref="M60" si="130">D60*5</f>
        <v>0</v>
      </c>
      <c r="N60">
        <f t="shared" si="96"/>
        <v>10</v>
      </c>
      <c r="O60">
        <f t="shared" ref="O60" si="131">SUM(I60:N60)</f>
        <v>10</v>
      </c>
    </row>
    <row r="61" spans="2:15" x14ac:dyDescent="0.25">
      <c r="B61" s="3"/>
      <c r="C61" s="3"/>
      <c r="D61" s="3"/>
      <c r="E61" s="2" t="e">
        <f t="shared" si="63"/>
        <v>#DIV/0!</v>
      </c>
      <c r="F61" s="3"/>
      <c r="G61" s="3"/>
      <c r="H61">
        <f t="shared" si="64"/>
        <v>0</v>
      </c>
      <c r="L61">
        <f t="shared" si="65"/>
        <v>0</v>
      </c>
      <c r="M61">
        <f t="shared" si="66"/>
        <v>0</v>
      </c>
      <c r="N61">
        <f t="shared" si="96"/>
        <v>10</v>
      </c>
      <c r="O61">
        <f t="shared" ref="O61" si="132">SUM(I61:N61)</f>
        <v>10</v>
      </c>
    </row>
    <row r="62" spans="2:15" x14ac:dyDescent="0.25">
      <c r="B62" s="3"/>
      <c r="C62" s="3"/>
      <c r="D62" s="3"/>
      <c r="E62" s="2" t="e">
        <f t="shared" si="63"/>
        <v>#DIV/0!</v>
      </c>
      <c r="F62" s="3"/>
      <c r="G62" s="3"/>
      <c r="H62">
        <f t="shared" ref="H62" si="133">F62-G62</f>
        <v>0</v>
      </c>
      <c r="L62">
        <f t="shared" si="65"/>
        <v>0</v>
      </c>
      <c r="M62">
        <f t="shared" si="66"/>
        <v>0</v>
      </c>
      <c r="N62">
        <f t="shared" si="96"/>
        <v>10</v>
      </c>
      <c r="O62">
        <f t="shared" ref="O62" si="134">SUM(I62:N62)</f>
        <v>10</v>
      </c>
    </row>
    <row r="63" spans="2:15" x14ac:dyDescent="0.25">
      <c r="B63" s="3"/>
      <c r="C63" s="3"/>
      <c r="D63" s="3"/>
      <c r="E63" s="2" t="e">
        <f t="shared" si="63"/>
        <v>#DIV/0!</v>
      </c>
      <c r="F63" s="3"/>
      <c r="G63" s="3"/>
      <c r="H63">
        <f>F63-G63</f>
        <v>0</v>
      </c>
      <c r="L63">
        <f t="shared" si="65"/>
        <v>0</v>
      </c>
      <c r="M63">
        <f t="shared" si="66"/>
        <v>0</v>
      </c>
      <c r="N63">
        <f t="shared" si="96"/>
        <v>10</v>
      </c>
      <c r="O63">
        <f t="shared" ref="O63" si="135">SUM(I63:N63)</f>
        <v>10</v>
      </c>
    </row>
    <row r="64" spans="2:15" x14ac:dyDescent="0.25">
      <c r="B64" s="3"/>
      <c r="C64" s="3"/>
      <c r="D64" s="3"/>
      <c r="E64" s="2" t="e">
        <f t="shared" si="63"/>
        <v>#DIV/0!</v>
      </c>
      <c r="F64" s="3"/>
      <c r="G64" s="3"/>
      <c r="H64">
        <f t="shared" ref="H64" si="136">F64-G64</f>
        <v>0</v>
      </c>
      <c r="L64">
        <f t="shared" si="65"/>
        <v>0</v>
      </c>
      <c r="M64">
        <f t="shared" si="66"/>
        <v>0</v>
      </c>
      <c r="N64">
        <f t="shared" si="96"/>
        <v>10</v>
      </c>
      <c r="O64">
        <f t="shared" ref="O64" si="137">SUM(I64:N64)</f>
        <v>10</v>
      </c>
    </row>
    <row r="65" spans="2:15" x14ac:dyDescent="0.25">
      <c r="B65" s="3"/>
      <c r="C65" s="3"/>
      <c r="D65" s="3"/>
      <c r="E65" s="2" t="e">
        <f t="shared" si="63"/>
        <v>#DIV/0!</v>
      </c>
      <c r="F65" s="3"/>
      <c r="G65" s="3"/>
      <c r="H65">
        <f t="shared" ref="H65" si="138">F65-G65</f>
        <v>0</v>
      </c>
      <c r="L65">
        <f t="shared" si="65"/>
        <v>0</v>
      </c>
      <c r="M65">
        <f t="shared" si="66"/>
        <v>0</v>
      </c>
      <c r="N65">
        <f t="shared" si="96"/>
        <v>10</v>
      </c>
      <c r="O65">
        <f t="shared" ref="O65" si="139">SUM(I65:N65)</f>
        <v>10</v>
      </c>
    </row>
    <row r="66" spans="2:15" x14ac:dyDescent="0.25">
      <c r="B66" s="3"/>
      <c r="C66" s="3"/>
      <c r="D66" s="3"/>
      <c r="E66" s="2" t="e">
        <f t="shared" si="63"/>
        <v>#DIV/0!</v>
      </c>
      <c r="F66" s="3"/>
      <c r="G66" s="3"/>
      <c r="H66">
        <f t="shared" ref="H66:H120" si="140">F66-G66</f>
        <v>0</v>
      </c>
      <c r="L66">
        <f t="shared" si="65"/>
        <v>0</v>
      </c>
      <c r="M66">
        <f t="shared" si="66"/>
        <v>0</v>
      </c>
      <c r="N66">
        <f t="shared" si="96"/>
        <v>10</v>
      </c>
      <c r="O66">
        <f t="shared" ref="O66" si="141">SUM(I66:N66)</f>
        <v>10</v>
      </c>
    </row>
    <row r="67" spans="2:15" x14ac:dyDescent="0.25">
      <c r="B67" s="3"/>
      <c r="C67" s="3"/>
      <c r="D67" s="3"/>
      <c r="E67" s="2" t="e">
        <f t="shared" si="63"/>
        <v>#DIV/0!</v>
      </c>
      <c r="F67" s="3"/>
      <c r="G67" s="3"/>
      <c r="H67">
        <f t="shared" si="140"/>
        <v>0</v>
      </c>
      <c r="L67">
        <f t="shared" si="65"/>
        <v>0</v>
      </c>
      <c r="M67">
        <f t="shared" si="66"/>
        <v>0</v>
      </c>
      <c r="N67">
        <f t="shared" si="96"/>
        <v>10</v>
      </c>
      <c r="O67">
        <f t="shared" ref="O67" si="142">SUM(I67:N67)</f>
        <v>10</v>
      </c>
    </row>
    <row r="68" spans="2:15" x14ac:dyDescent="0.25">
      <c r="B68" s="3"/>
      <c r="C68" s="3"/>
      <c r="D68" s="3"/>
      <c r="E68" s="2" t="e">
        <f t="shared" si="63"/>
        <v>#DIV/0!</v>
      </c>
      <c r="F68" s="3"/>
      <c r="G68" s="3"/>
      <c r="H68">
        <f t="shared" si="140"/>
        <v>0</v>
      </c>
      <c r="L68">
        <f t="shared" si="65"/>
        <v>0</v>
      </c>
      <c r="M68">
        <f t="shared" si="66"/>
        <v>0</v>
      </c>
      <c r="N68">
        <f t="shared" si="96"/>
        <v>10</v>
      </c>
      <c r="O68">
        <f t="shared" ref="O68" si="143">SUM(I68:N68)</f>
        <v>10</v>
      </c>
    </row>
    <row r="69" spans="2:15" x14ac:dyDescent="0.25">
      <c r="B69" s="3"/>
      <c r="C69" s="3"/>
      <c r="D69" s="3"/>
      <c r="E69" s="2" t="e">
        <f t="shared" si="63"/>
        <v>#DIV/0!</v>
      </c>
      <c r="F69" s="3"/>
      <c r="G69" s="3"/>
      <c r="H69">
        <f t="shared" si="140"/>
        <v>0</v>
      </c>
      <c r="L69">
        <f t="shared" si="65"/>
        <v>0</v>
      </c>
      <c r="M69">
        <f t="shared" si="66"/>
        <v>0</v>
      </c>
      <c r="N69">
        <f t="shared" si="96"/>
        <v>10</v>
      </c>
      <c r="O69">
        <f t="shared" ref="O69:O75" si="144">SUM(I69:N69)</f>
        <v>10</v>
      </c>
    </row>
    <row r="70" spans="2:15" x14ac:dyDescent="0.25">
      <c r="B70" s="3"/>
      <c r="C70" s="3"/>
      <c r="D70" s="3"/>
      <c r="E70" s="2" t="e">
        <f t="shared" ref="E70:E74" si="145">(B70)/(B70+C70+D70)</f>
        <v>#DIV/0!</v>
      </c>
      <c r="F70" s="3"/>
      <c r="G70" s="3"/>
      <c r="H70">
        <f>F70-G70</f>
        <v>0</v>
      </c>
      <c r="L70">
        <f t="shared" ref="L70:L74" si="146">B70*10</f>
        <v>0</v>
      </c>
      <c r="M70">
        <f t="shared" ref="M70:M74" si="147">D70*5</f>
        <v>0</v>
      </c>
      <c r="N70">
        <f t="shared" si="96"/>
        <v>10</v>
      </c>
      <c r="O70">
        <f t="shared" si="144"/>
        <v>10</v>
      </c>
    </row>
    <row r="71" spans="2:15" x14ac:dyDescent="0.25">
      <c r="B71" s="3"/>
      <c r="C71" s="3"/>
      <c r="D71" s="3"/>
      <c r="E71" s="2" t="e">
        <f t="shared" si="145"/>
        <v>#DIV/0!</v>
      </c>
      <c r="F71" s="3"/>
      <c r="G71" s="3"/>
      <c r="H71">
        <f t="shared" ref="H71:H72" si="148">F71-G71</f>
        <v>0</v>
      </c>
      <c r="L71">
        <f t="shared" si="146"/>
        <v>0</v>
      </c>
      <c r="M71">
        <f t="shared" si="147"/>
        <v>0</v>
      </c>
      <c r="N71">
        <f t="shared" si="96"/>
        <v>10</v>
      </c>
      <c r="O71">
        <f t="shared" ref="O71" si="149">SUM(I71:N71)</f>
        <v>10</v>
      </c>
    </row>
    <row r="72" spans="2:15" x14ac:dyDescent="0.25">
      <c r="B72" s="3"/>
      <c r="C72" s="3"/>
      <c r="D72" s="3"/>
      <c r="E72" s="2" t="e">
        <f t="shared" ref="E72" si="150">(B72)/(B72+C72+D72)</f>
        <v>#DIV/0!</v>
      </c>
      <c r="F72" s="3"/>
      <c r="G72" s="3"/>
      <c r="H72">
        <f t="shared" si="148"/>
        <v>0</v>
      </c>
      <c r="L72">
        <f t="shared" ref="L72" si="151">B72*10</f>
        <v>0</v>
      </c>
      <c r="M72">
        <f t="shared" ref="M72" si="152">D72*5</f>
        <v>0</v>
      </c>
      <c r="N72">
        <f t="shared" si="96"/>
        <v>10</v>
      </c>
      <c r="O72">
        <f t="shared" ref="O72" si="153">SUM(I72:N72)</f>
        <v>10</v>
      </c>
    </row>
    <row r="73" spans="2:15" x14ac:dyDescent="0.25">
      <c r="B73" s="3"/>
      <c r="C73" s="3"/>
      <c r="D73" s="3"/>
      <c r="E73" s="2" t="e">
        <f t="shared" ref="E73" si="154">(B73)/(B73+C73+D73)</f>
        <v>#DIV/0!</v>
      </c>
      <c r="F73" s="3"/>
      <c r="G73" s="3"/>
      <c r="H73">
        <f t="shared" ref="H73" si="155">F73-G73</f>
        <v>0</v>
      </c>
      <c r="L73">
        <f t="shared" ref="L73" si="156">B73*10</f>
        <v>0</v>
      </c>
      <c r="M73">
        <f t="shared" ref="M73" si="157">D73*5</f>
        <v>0</v>
      </c>
      <c r="N73">
        <f t="shared" si="96"/>
        <v>10</v>
      </c>
      <c r="O73">
        <f t="shared" ref="O73" si="158">SUM(I73:N73)</f>
        <v>10</v>
      </c>
    </row>
    <row r="74" spans="2:15" x14ac:dyDescent="0.25">
      <c r="B74" s="3"/>
      <c r="C74" s="3"/>
      <c r="D74" s="3"/>
      <c r="E74" s="2" t="e">
        <f t="shared" si="145"/>
        <v>#DIV/0!</v>
      </c>
      <c r="F74" s="3"/>
      <c r="G74" s="3"/>
      <c r="H74">
        <f t="shared" ref="H74" si="159">F74-G74</f>
        <v>0</v>
      </c>
      <c r="L74">
        <f t="shared" si="146"/>
        <v>0</v>
      </c>
      <c r="M74">
        <f t="shared" si="147"/>
        <v>0</v>
      </c>
      <c r="N74">
        <f t="shared" si="96"/>
        <v>10</v>
      </c>
      <c r="O74">
        <f t="shared" ref="O74" si="160">SUM(I74:N74)</f>
        <v>10</v>
      </c>
    </row>
    <row r="75" spans="2:15" x14ac:dyDescent="0.25">
      <c r="B75" s="3"/>
      <c r="C75" s="3"/>
      <c r="D75" s="3"/>
      <c r="E75" s="2" t="e">
        <f t="shared" ref="E75" si="161">(B75)/(B75+C75+D75)</f>
        <v>#DIV/0!</v>
      </c>
      <c r="F75" s="3"/>
      <c r="G75" s="3"/>
      <c r="H75">
        <f t="shared" ref="H75" si="162">F75-G75</f>
        <v>0</v>
      </c>
      <c r="L75">
        <f t="shared" ref="L75" si="163">B75*10</f>
        <v>0</v>
      </c>
      <c r="M75">
        <f t="shared" ref="M75" si="164">D75*5</f>
        <v>0</v>
      </c>
      <c r="N75">
        <f t="shared" si="96"/>
        <v>10</v>
      </c>
      <c r="O75">
        <f t="shared" si="144"/>
        <v>10</v>
      </c>
    </row>
    <row r="76" spans="2:15" x14ac:dyDescent="0.25">
      <c r="B76" s="3"/>
      <c r="C76" s="3"/>
      <c r="D76" s="3"/>
      <c r="E76" s="2" t="e">
        <f t="shared" si="63"/>
        <v>#DIV/0!</v>
      </c>
      <c r="F76" s="3"/>
      <c r="G76" s="3"/>
      <c r="H76">
        <f t="shared" si="140"/>
        <v>0</v>
      </c>
      <c r="L76">
        <f t="shared" si="65"/>
        <v>0</v>
      </c>
      <c r="M76">
        <f t="shared" si="66"/>
        <v>0</v>
      </c>
      <c r="N76">
        <f t="shared" si="96"/>
        <v>10</v>
      </c>
      <c r="O76">
        <f t="shared" ref="O76" si="165">SUM(I76:N76)</f>
        <v>10</v>
      </c>
    </row>
    <row r="77" spans="2:15" x14ac:dyDescent="0.25">
      <c r="B77" s="3"/>
      <c r="C77" s="3"/>
      <c r="D77" s="3"/>
      <c r="E77" s="2" t="e">
        <f t="shared" si="63"/>
        <v>#DIV/0!</v>
      </c>
      <c r="F77" s="3"/>
      <c r="G77" s="3"/>
      <c r="H77">
        <f t="shared" si="140"/>
        <v>0</v>
      </c>
      <c r="L77">
        <f t="shared" si="65"/>
        <v>0</v>
      </c>
      <c r="M77">
        <f t="shared" si="66"/>
        <v>0</v>
      </c>
      <c r="N77">
        <f t="shared" si="96"/>
        <v>10</v>
      </c>
      <c r="O77">
        <f t="shared" ref="O77" si="166">SUM(I77:N77)</f>
        <v>10</v>
      </c>
    </row>
    <row r="78" spans="2:15" x14ac:dyDescent="0.25">
      <c r="B78" s="3"/>
      <c r="C78" s="3"/>
      <c r="D78" s="3"/>
      <c r="E78" s="2" t="e">
        <f t="shared" ref="E78" si="167">(B78)/(B78+C78+D78)</f>
        <v>#DIV/0!</v>
      </c>
      <c r="F78" s="3"/>
      <c r="G78" s="3"/>
      <c r="H78">
        <f t="shared" si="140"/>
        <v>0</v>
      </c>
      <c r="L78">
        <f t="shared" ref="L78" si="168">B78*10</f>
        <v>0</v>
      </c>
      <c r="M78">
        <f t="shared" ref="M78" si="169">D78*5</f>
        <v>0</v>
      </c>
      <c r="N78">
        <f t="shared" si="96"/>
        <v>10</v>
      </c>
      <c r="O78">
        <f t="shared" ref="O78" si="170">SUM(I78:N78)</f>
        <v>10</v>
      </c>
    </row>
    <row r="79" spans="2:15" x14ac:dyDescent="0.25">
      <c r="B79" s="3"/>
      <c r="C79" s="3"/>
      <c r="D79" s="3"/>
      <c r="E79" s="2" t="e">
        <f t="shared" si="63"/>
        <v>#DIV/0!</v>
      </c>
      <c r="F79" s="3"/>
      <c r="G79" s="3"/>
      <c r="H79">
        <f t="shared" si="140"/>
        <v>0</v>
      </c>
      <c r="L79">
        <f t="shared" si="65"/>
        <v>0</v>
      </c>
      <c r="M79">
        <f t="shared" si="66"/>
        <v>0</v>
      </c>
      <c r="N79">
        <f t="shared" si="96"/>
        <v>10</v>
      </c>
      <c r="O79">
        <f t="shared" ref="O79:O86" si="171">SUM(I79:N79)</f>
        <v>10</v>
      </c>
    </row>
    <row r="80" spans="2:15" x14ac:dyDescent="0.25">
      <c r="B80" s="3"/>
      <c r="C80" s="3"/>
      <c r="D80" s="3"/>
      <c r="E80" s="2" t="e">
        <f t="shared" si="63"/>
        <v>#DIV/0!</v>
      </c>
      <c r="F80" s="3"/>
      <c r="G80" s="3"/>
      <c r="H80">
        <f t="shared" si="140"/>
        <v>0</v>
      </c>
      <c r="L80">
        <f t="shared" si="65"/>
        <v>0</v>
      </c>
      <c r="M80">
        <f t="shared" si="66"/>
        <v>0</v>
      </c>
      <c r="N80">
        <f t="shared" si="96"/>
        <v>10</v>
      </c>
      <c r="O80">
        <f t="shared" ref="O80:O81" si="172">SUM(I80:N80)</f>
        <v>10</v>
      </c>
    </row>
    <row r="81" spans="2:15" x14ac:dyDescent="0.25">
      <c r="B81" s="3"/>
      <c r="C81" s="3"/>
      <c r="D81" s="3"/>
      <c r="E81" s="2" t="e">
        <f t="shared" si="63"/>
        <v>#DIV/0!</v>
      </c>
      <c r="F81" s="3"/>
      <c r="G81" s="3"/>
      <c r="H81">
        <f t="shared" si="140"/>
        <v>0</v>
      </c>
      <c r="L81">
        <f t="shared" si="65"/>
        <v>0</v>
      </c>
      <c r="M81">
        <f t="shared" si="66"/>
        <v>0</v>
      </c>
      <c r="N81">
        <f t="shared" si="96"/>
        <v>10</v>
      </c>
      <c r="O81">
        <f t="shared" si="172"/>
        <v>10</v>
      </c>
    </row>
    <row r="82" spans="2:15" x14ac:dyDescent="0.25">
      <c r="B82" s="3"/>
      <c r="C82" s="3"/>
      <c r="D82" s="3"/>
      <c r="E82" s="2" t="e">
        <f t="shared" si="63"/>
        <v>#DIV/0!</v>
      </c>
      <c r="F82" s="3"/>
      <c r="G82" s="3"/>
      <c r="H82">
        <f t="shared" si="140"/>
        <v>0</v>
      </c>
      <c r="L82">
        <f t="shared" si="65"/>
        <v>0</v>
      </c>
      <c r="M82">
        <f t="shared" si="66"/>
        <v>0</v>
      </c>
      <c r="N82">
        <f t="shared" si="96"/>
        <v>10</v>
      </c>
      <c r="O82">
        <f t="shared" ref="O82" si="173">SUM(I82:N82)</f>
        <v>10</v>
      </c>
    </row>
    <row r="83" spans="2:15" x14ac:dyDescent="0.25">
      <c r="B83" s="3"/>
      <c r="C83" s="3"/>
      <c r="D83" s="3"/>
      <c r="E83" s="2" t="e">
        <f t="shared" si="63"/>
        <v>#DIV/0!</v>
      </c>
      <c r="F83" s="3"/>
      <c r="G83" s="3"/>
      <c r="H83">
        <f t="shared" si="140"/>
        <v>0</v>
      </c>
      <c r="L83">
        <f t="shared" si="65"/>
        <v>0</v>
      </c>
      <c r="M83">
        <f t="shared" si="66"/>
        <v>0</v>
      </c>
      <c r="N83">
        <f t="shared" si="96"/>
        <v>10</v>
      </c>
      <c r="O83">
        <f t="shared" ref="O83" si="174">SUM(I83:N83)</f>
        <v>10</v>
      </c>
    </row>
    <row r="84" spans="2:15" x14ac:dyDescent="0.25">
      <c r="B84" s="3"/>
      <c r="C84" s="3"/>
      <c r="D84" s="3"/>
      <c r="E84" s="2" t="e">
        <f t="shared" si="63"/>
        <v>#DIV/0!</v>
      </c>
      <c r="F84" s="3"/>
      <c r="G84" s="3"/>
      <c r="H84">
        <f t="shared" si="140"/>
        <v>0</v>
      </c>
      <c r="L84">
        <f t="shared" si="65"/>
        <v>0</v>
      </c>
      <c r="M84">
        <f t="shared" si="66"/>
        <v>0</v>
      </c>
      <c r="N84">
        <f t="shared" si="96"/>
        <v>10</v>
      </c>
      <c r="O84">
        <f t="shared" ref="O84:O85" si="175">SUM(I84:N84)</f>
        <v>10</v>
      </c>
    </row>
    <row r="85" spans="2:15" x14ac:dyDescent="0.25">
      <c r="B85" s="3"/>
      <c r="C85" s="3"/>
      <c r="D85" s="3"/>
      <c r="E85" s="2" t="e">
        <f t="shared" si="63"/>
        <v>#DIV/0!</v>
      </c>
      <c r="F85" s="3"/>
      <c r="G85" s="3"/>
      <c r="H85">
        <f t="shared" si="140"/>
        <v>0</v>
      </c>
      <c r="L85">
        <f t="shared" si="65"/>
        <v>0</v>
      </c>
      <c r="M85">
        <f t="shared" si="66"/>
        <v>0</v>
      </c>
      <c r="N85">
        <f t="shared" si="96"/>
        <v>10</v>
      </c>
      <c r="O85">
        <f t="shared" si="175"/>
        <v>10</v>
      </c>
    </row>
    <row r="86" spans="2:15" x14ac:dyDescent="0.25">
      <c r="B86" s="3"/>
      <c r="C86" s="3"/>
      <c r="D86" s="3"/>
      <c r="E86" s="2" t="e">
        <f t="shared" si="63"/>
        <v>#DIV/0!</v>
      </c>
      <c r="F86" s="3"/>
      <c r="G86" s="3"/>
      <c r="H86">
        <f t="shared" si="140"/>
        <v>0</v>
      </c>
      <c r="L86">
        <f t="shared" si="65"/>
        <v>0</v>
      </c>
      <c r="M86">
        <f t="shared" si="66"/>
        <v>0</v>
      </c>
      <c r="N86">
        <f t="shared" si="96"/>
        <v>10</v>
      </c>
      <c r="O86">
        <f t="shared" si="171"/>
        <v>10</v>
      </c>
    </row>
    <row r="87" spans="2:15" x14ac:dyDescent="0.25">
      <c r="B87" s="3"/>
      <c r="C87" s="3"/>
      <c r="D87" s="3"/>
      <c r="E87" s="2" t="e">
        <f t="shared" si="63"/>
        <v>#DIV/0!</v>
      </c>
      <c r="F87" s="3"/>
      <c r="G87" s="3"/>
      <c r="H87">
        <f t="shared" si="140"/>
        <v>0</v>
      </c>
      <c r="L87">
        <f t="shared" si="65"/>
        <v>0</v>
      </c>
      <c r="M87">
        <f t="shared" si="66"/>
        <v>0</v>
      </c>
      <c r="N87">
        <f t="shared" si="96"/>
        <v>10</v>
      </c>
      <c r="O87">
        <f t="shared" ref="O87:O95" si="176">SUM(I87:N87)</f>
        <v>10</v>
      </c>
    </row>
    <row r="88" spans="2:15" x14ac:dyDescent="0.25">
      <c r="B88" s="3"/>
      <c r="C88" s="3"/>
      <c r="D88" s="3"/>
      <c r="E88" s="2" t="e">
        <f t="shared" si="63"/>
        <v>#DIV/0!</v>
      </c>
      <c r="F88" s="3"/>
      <c r="G88" s="3"/>
      <c r="H88">
        <f t="shared" si="140"/>
        <v>0</v>
      </c>
      <c r="L88">
        <f t="shared" si="65"/>
        <v>0</v>
      </c>
      <c r="M88">
        <f t="shared" si="66"/>
        <v>0</v>
      </c>
      <c r="N88">
        <f t="shared" si="96"/>
        <v>10</v>
      </c>
      <c r="O88">
        <f t="shared" si="176"/>
        <v>10</v>
      </c>
    </row>
    <row r="89" spans="2:15" x14ac:dyDescent="0.25">
      <c r="B89" s="3"/>
      <c r="C89" s="3"/>
      <c r="D89" s="3"/>
      <c r="E89" s="2" t="e">
        <f t="shared" si="63"/>
        <v>#DIV/0!</v>
      </c>
      <c r="F89" s="3"/>
      <c r="G89" s="3"/>
      <c r="H89">
        <f t="shared" si="140"/>
        <v>0</v>
      </c>
      <c r="L89">
        <f t="shared" si="65"/>
        <v>0</v>
      </c>
      <c r="M89">
        <f t="shared" si="66"/>
        <v>0</v>
      </c>
      <c r="N89">
        <f t="shared" si="96"/>
        <v>10</v>
      </c>
      <c r="O89">
        <f t="shared" ref="O89" si="177">SUM(I89:N89)</f>
        <v>10</v>
      </c>
    </row>
    <row r="90" spans="2:15" x14ac:dyDescent="0.25">
      <c r="B90" s="3"/>
      <c r="C90" s="3"/>
      <c r="D90" s="3"/>
      <c r="E90" s="2" t="e">
        <f t="shared" si="63"/>
        <v>#DIV/0!</v>
      </c>
      <c r="F90" s="3"/>
      <c r="G90" s="3"/>
      <c r="H90">
        <f t="shared" si="140"/>
        <v>0</v>
      </c>
      <c r="L90">
        <f t="shared" si="65"/>
        <v>0</v>
      </c>
      <c r="M90">
        <f t="shared" si="66"/>
        <v>0</v>
      </c>
      <c r="N90">
        <f t="shared" si="96"/>
        <v>10</v>
      </c>
      <c r="O90">
        <f t="shared" si="176"/>
        <v>10</v>
      </c>
    </row>
    <row r="91" spans="2:15" x14ac:dyDescent="0.25">
      <c r="B91" s="3"/>
      <c r="C91" s="3"/>
      <c r="D91" s="3"/>
      <c r="E91" s="2" t="e">
        <f t="shared" si="63"/>
        <v>#DIV/0!</v>
      </c>
      <c r="F91" s="3"/>
      <c r="G91" s="3"/>
      <c r="H91">
        <f t="shared" si="140"/>
        <v>0</v>
      </c>
      <c r="L91">
        <f t="shared" si="65"/>
        <v>0</v>
      </c>
      <c r="M91">
        <f t="shared" si="66"/>
        <v>0</v>
      </c>
      <c r="N91">
        <f t="shared" si="96"/>
        <v>10</v>
      </c>
      <c r="O91">
        <f t="shared" ref="O91" si="178">SUM(I91:N91)</f>
        <v>10</v>
      </c>
    </row>
    <row r="92" spans="2:15" x14ac:dyDescent="0.25">
      <c r="B92" s="3"/>
      <c r="C92" s="3"/>
      <c r="D92" s="3"/>
      <c r="E92" s="2" t="e">
        <f t="shared" si="63"/>
        <v>#DIV/0!</v>
      </c>
      <c r="F92" s="3"/>
      <c r="G92" s="3"/>
      <c r="H92">
        <f>F92-G92</f>
        <v>0</v>
      </c>
      <c r="L92">
        <f t="shared" si="65"/>
        <v>0</v>
      </c>
      <c r="M92">
        <f t="shared" si="66"/>
        <v>0</v>
      </c>
      <c r="N92">
        <f t="shared" si="96"/>
        <v>10</v>
      </c>
      <c r="O92">
        <f t="shared" ref="O92" si="179">SUM(I92:N92)</f>
        <v>10</v>
      </c>
    </row>
    <row r="93" spans="2:15" x14ac:dyDescent="0.25">
      <c r="B93" s="3"/>
      <c r="C93" s="3"/>
      <c r="D93" s="3"/>
      <c r="E93" s="2" t="e">
        <f t="shared" si="63"/>
        <v>#DIV/0!</v>
      </c>
      <c r="F93" s="3"/>
      <c r="G93" s="3"/>
      <c r="H93">
        <f t="shared" ref="H93" si="180">F93-G93</f>
        <v>0</v>
      </c>
      <c r="L93">
        <f t="shared" si="65"/>
        <v>0</v>
      </c>
      <c r="M93">
        <f t="shared" si="66"/>
        <v>0</v>
      </c>
      <c r="N93">
        <f t="shared" si="96"/>
        <v>10</v>
      </c>
      <c r="O93">
        <f t="shared" ref="O93" si="181">SUM(I93:N93)</f>
        <v>10</v>
      </c>
    </row>
    <row r="94" spans="2:15" x14ac:dyDescent="0.25">
      <c r="B94" s="3"/>
      <c r="C94" s="3"/>
      <c r="D94" s="3"/>
      <c r="E94" s="2" t="e">
        <f t="shared" si="63"/>
        <v>#DIV/0!</v>
      </c>
      <c r="F94" s="3"/>
      <c r="G94" s="3"/>
      <c r="H94">
        <f t="shared" si="140"/>
        <v>0</v>
      </c>
      <c r="L94">
        <f t="shared" si="65"/>
        <v>0</v>
      </c>
      <c r="M94">
        <f t="shared" si="66"/>
        <v>0</v>
      </c>
      <c r="N94">
        <f t="shared" si="96"/>
        <v>10</v>
      </c>
      <c r="O94">
        <f t="shared" si="176"/>
        <v>10</v>
      </c>
    </row>
    <row r="95" spans="2:15" x14ac:dyDescent="0.25">
      <c r="B95" s="3"/>
      <c r="C95" s="3"/>
      <c r="D95" s="3"/>
      <c r="E95" s="2" t="e">
        <f t="shared" si="63"/>
        <v>#DIV/0!</v>
      </c>
      <c r="F95" s="3"/>
      <c r="G95" s="3"/>
      <c r="H95">
        <f t="shared" si="140"/>
        <v>0</v>
      </c>
      <c r="L95">
        <f t="shared" si="65"/>
        <v>0</v>
      </c>
      <c r="M95">
        <f t="shared" si="66"/>
        <v>0</v>
      </c>
      <c r="N95">
        <f t="shared" si="96"/>
        <v>10</v>
      </c>
      <c r="O95">
        <f t="shared" si="176"/>
        <v>10</v>
      </c>
    </row>
    <row r="96" spans="2:15" x14ac:dyDescent="0.25">
      <c r="B96" s="3"/>
      <c r="C96" s="3"/>
      <c r="D96" s="3"/>
      <c r="E96" s="2" t="e">
        <f t="shared" si="63"/>
        <v>#DIV/0!</v>
      </c>
      <c r="F96" s="3"/>
      <c r="G96" s="3"/>
      <c r="H96">
        <f t="shared" si="140"/>
        <v>0</v>
      </c>
      <c r="L96">
        <f t="shared" si="65"/>
        <v>0</v>
      </c>
      <c r="M96">
        <f t="shared" si="66"/>
        <v>0</v>
      </c>
      <c r="N96">
        <f t="shared" si="96"/>
        <v>10</v>
      </c>
      <c r="O96">
        <f t="shared" ref="O96:O99" si="182">SUM(I96:N96)</f>
        <v>10</v>
      </c>
    </row>
    <row r="97" spans="2:15" x14ac:dyDescent="0.25">
      <c r="B97" s="3"/>
      <c r="C97" s="3"/>
      <c r="D97" s="3"/>
      <c r="E97" s="2" t="e">
        <f t="shared" si="63"/>
        <v>#DIV/0!</v>
      </c>
      <c r="F97" s="3"/>
      <c r="G97" s="3"/>
      <c r="H97">
        <f t="shared" si="140"/>
        <v>0</v>
      </c>
      <c r="L97">
        <f t="shared" si="65"/>
        <v>0</v>
      </c>
      <c r="M97">
        <f t="shared" si="66"/>
        <v>0</v>
      </c>
      <c r="N97">
        <f t="shared" si="96"/>
        <v>10</v>
      </c>
      <c r="O97">
        <f t="shared" si="182"/>
        <v>10</v>
      </c>
    </row>
    <row r="98" spans="2:15" x14ac:dyDescent="0.25">
      <c r="B98" s="3"/>
      <c r="C98" s="3"/>
      <c r="D98" s="3"/>
      <c r="E98" s="2" t="e">
        <f t="shared" si="63"/>
        <v>#DIV/0!</v>
      </c>
      <c r="F98" s="3"/>
      <c r="G98" s="3"/>
      <c r="H98">
        <f t="shared" si="140"/>
        <v>0</v>
      </c>
      <c r="L98">
        <f t="shared" si="65"/>
        <v>0</v>
      </c>
      <c r="M98">
        <f t="shared" si="66"/>
        <v>0</v>
      </c>
      <c r="N98">
        <f t="shared" si="96"/>
        <v>10</v>
      </c>
      <c r="O98">
        <f t="shared" si="182"/>
        <v>10</v>
      </c>
    </row>
    <row r="99" spans="2:15" x14ac:dyDescent="0.25">
      <c r="B99" s="3"/>
      <c r="C99" s="3"/>
      <c r="D99" s="3"/>
      <c r="E99" s="2" t="e">
        <f t="shared" si="63"/>
        <v>#DIV/0!</v>
      </c>
      <c r="F99" s="3"/>
      <c r="G99" s="3"/>
      <c r="H99">
        <f t="shared" si="140"/>
        <v>0</v>
      </c>
      <c r="L99">
        <f t="shared" si="65"/>
        <v>0</v>
      </c>
      <c r="M99">
        <f t="shared" si="66"/>
        <v>0</v>
      </c>
      <c r="N99">
        <f t="shared" ref="N99:N162" si="183">10*1</f>
        <v>10</v>
      </c>
      <c r="O99">
        <f t="shared" si="182"/>
        <v>10</v>
      </c>
    </row>
    <row r="100" spans="2:15" x14ac:dyDescent="0.25">
      <c r="B100" s="3"/>
      <c r="C100" s="3"/>
      <c r="D100" s="3"/>
      <c r="E100" s="2" t="e">
        <f t="shared" si="63"/>
        <v>#DIV/0!</v>
      </c>
      <c r="F100" s="3"/>
      <c r="G100" s="3"/>
      <c r="H100">
        <f t="shared" si="140"/>
        <v>0</v>
      </c>
      <c r="L100">
        <f t="shared" si="65"/>
        <v>0</v>
      </c>
      <c r="M100">
        <f t="shared" si="66"/>
        <v>0</v>
      </c>
      <c r="N100">
        <f t="shared" si="183"/>
        <v>10</v>
      </c>
      <c r="O100">
        <f t="shared" ref="O100:O109" si="184">SUM(I100:N100)</f>
        <v>10</v>
      </c>
    </row>
    <row r="101" spans="2:15" x14ac:dyDescent="0.25">
      <c r="B101" s="3"/>
      <c r="C101" s="3"/>
      <c r="D101" s="3"/>
      <c r="E101" s="2" t="e">
        <f t="shared" si="63"/>
        <v>#DIV/0!</v>
      </c>
      <c r="F101" s="3"/>
      <c r="G101" s="3"/>
      <c r="H101">
        <f t="shared" si="140"/>
        <v>0</v>
      </c>
      <c r="L101">
        <f t="shared" si="65"/>
        <v>0</v>
      </c>
      <c r="M101">
        <f t="shared" si="66"/>
        <v>0</v>
      </c>
      <c r="N101">
        <f t="shared" si="183"/>
        <v>10</v>
      </c>
      <c r="O101">
        <f t="shared" ref="O101" si="185">SUM(I101:N101)</f>
        <v>10</v>
      </c>
    </row>
    <row r="102" spans="2:15" x14ac:dyDescent="0.25">
      <c r="B102" s="3"/>
      <c r="C102" s="3"/>
      <c r="D102" s="3"/>
      <c r="E102" s="2" t="e">
        <f t="shared" si="63"/>
        <v>#DIV/0!</v>
      </c>
      <c r="F102" s="3"/>
      <c r="G102" s="3"/>
      <c r="H102">
        <f t="shared" si="140"/>
        <v>0</v>
      </c>
      <c r="L102">
        <f t="shared" si="65"/>
        <v>0</v>
      </c>
      <c r="M102">
        <f t="shared" si="66"/>
        <v>0</v>
      </c>
      <c r="N102">
        <f t="shared" si="183"/>
        <v>10</v>
      </c>
      <c r="O102">
        <f t="shared" si="184"/>
        <v>10</v>
      </c>
    </row>
    <row r="103" spans="2:15" x14ac:dyDescent="0.25">
      <c r="B103" s="3"/>
      <c r="C103" s="3"/>
      <c r="D103" s="3"/>
      <c r="E103" s="2" t="e">
        <f t="shared" si="63"/>
        <v>#DIV/0!</v>
      </c>
      <c r="F103" s="3"/>
      <c r="G103" s="3"/>
      <c r="H103">
        <f t="shared" si="140"/>
        <v>0</v>
      </c>
      <c r="L103">
        <f t="shared" si="65"/>
        <v>0</v>
      </c>
      <c r="M103">
        <f t="shared" si="66"/>
        <v>0</v>
      </c>
      <c r="N103">
        <f t="shared" si="183"/>
        <v>10</v>
      </c>
      <c r="O103">
        <f t="shared" ref="O103" si="186">SUM(I103:N103)</f>
        <v>10</v>
      </c>
    </row>
    <row r="104" spans="2:15" x14ac:dyDescent="0.25">
      <c r="B104" s="3"/>
      <c r="C104" s="3"/>
      <c r="D104" s="3"/>
      <c r="E104" s="2" t="e">
        <f t="shared" si="63"/>
        <v>#DIV/0!</v>
      </c>
      <c r="F104" s="3"/>
      <c r="G104" s="3"/>
      <c r="H104">
        <f t="shared" si="140"/>
        <v>0</v>
      </c>
      <c r="L104">
        <f t="shared" si="65"/>
        <v>0</v>
      </c>
      <c r="M104">
        <f t="shared" si="66"/>
        <v>0</v>
      </c>
      <c r="N104">
        <f t="shared" si="183"/>
        <v>10</v>
      </c>
      <c r="O104">
        <f t="shared" si="184"/>
        <v>10</v>
      </c>
    </row>
    <row r="105" spans="2:15" x14ac:dyDescent="0.25">
      <c r="B105" s="3"/>
      <c r="C105" s="3"/>
      <c r="D105" s="3"/>
      <c r="E105" s="2" t="e">
        <f t="shared" si="63"/>
        <v>#DIV/0!</v>
      </c>
      <c r="F105" s="3"/>
      <c r="G105" s="3"/>
      <c r="H105">
        <f t="shared" si="140"/>
        <v>0</v>
      </c>
      <c r="L105">
        <f t="shared" si="65"/>
        <v>0</v>
      </c>
      <c r="M105">
        <f t="shared" si="66"/>
        <v>0</v>
      </c>
      <c r="N105">
        <f t="shared" si="183"/>
        <v>10</v>
      </c>
      <c r="O105">
        <f t="shared" ref="O105" si="187">SUM(I105:N105)</f>
        <v>10</v>
      </c>
    </row>
    <row r="106" spans="2:15" x14ac:dyDescent="0.25">
      <c r="B106" s="3"/>
      <c r="C106" s="3"/>
      <c r="D106" s="3"/>
      <c r="E106" s="2" t="e">
        <f t="shared" si="63"/>
        <v>#DIV/0!</v>
      </c>
      <c r="F106" s="3"/>
      <c r="G106" s="3"/>
      <c r="H106">
        <f t="shared" si="140"/>
        <v>0</v>
      </c>
      <c r="L106">
        <f t="shared" si="65"/>
        <v>0</v>
      </c>
      <c r="M106">
        <f t="shared" si="66"/>
        <v>0</v>
      </c>
      <c r="N106">
        <f t="shared" si="183"/>
        <v>10</v>
      </c>
      <c r="O106">
        <f t="shared" ref="O106" si="188">SUM(I106:N106)</f>
        <v>10</v>
      </c>
    </row>
    <row r="107" spans="2:15" x14ac:dyDescent="0.25">
      <c r="B107" s="3"/>
      <c r="C107" s="3"/>
      <c r="D107" s="3"/>
      <c r="E107" s="2" t="e">
        <f t="shared" si="63"/>
        <v>#DIV/0!</v>
      </c>
      <c r="F107" s="3"/>
      <c r="G107" s="3"/>
      <c r="H107">
        <f t="shared" si="140"/>
        <v>0</v>
      </c>
      <c r="L107">
        <f t="shared" si="65"/>
        <v>0</v>
      </c>
      <c r="M107">
        <f t="shared" si="66"/>
        <v>0</v>
      </c>
      <c r="N107">
        <f t="shared" si="183"/>
        <v>10</v>
      </c>
      <c r="O107">
        <f t="shared" ref="O107" si="189">SUM(I107:N107)</f>
        <v>10</v>
      </c>
    </row>
    <row r="108" spans="2:15" x14ac:dyDescent="0.25">
      <c r="B108" s="3"/>
      <c r="C108" s="3"/>
      <c r="D108" s="3"/>
      <c r="E108" s="2" t="e">
        <f t="shared" si="63"/>
        <v>#DIV/0!</v>
      </c>
      <c r="F108" s="3"/>
      <c r="G108" s="3"/>
      <c r="H108">
        <f t="shared" si="140"/>
        <v>0</v>
      </c>
      <c r="L108">
        <f t="shared" si="65"/>
        <v>0</v>
      </c>
      <c r="M108">
        <f t="shared" si="66"/>
        <v>0</v>
      </c>
      <c r="N108">
        <f t="shared" si="183"/>
        <v>10</v>
      </c>
      <c r="O108">
        <f t="shared" ref="O108" si="190">SUM(I108:N108)</f>
        <v>10</v>
      </c>
    </row>
    <row r="109" spans="2:15" x14ac:dyDescent="0.25">
      <c r="B109" s="3"/>
      <c r="C109" s="3"/>
      <c r="D109" s="3"/>
      <c r="E109" s="2" t="e">
        <f t="shared" si="63"/>
        <v>#DIV/0!</v>
      </c>
      <c r="F109" s="3"/>
      <c r="G109" s="3"/>
      <c r="H109">
        <f t="shared" si="140"/>
        <v>0</v>
      </c>
      <c r="L109">
        <f t="shared" si="65"/>
        <v>0</v>
      </c>
      <c r="M109">
        <f t="shared" si="66"/>
        <v>0</v>
      </c>
      <c r="N109">
        <f t="shared" si="183"/>
        <v>10</v>
      </c>
      <c r="O109">
        <f t="shared" si="184"/>
        <v>10</v>
      </c>
    </row>
    <row r="110" spans="2:15" x14ac:dyDescent="0.25">
      <c r="B110" s="3"/>
      <c r="C110" s="3"/>
      <c r="D110" s="3"/>
      <c r="E110" s="2" t="e">
        <f t="shared" si="63"/>
        <v>#DIV/0!</v>
      </c>
      <c r="F110" s="3"/>
      <c r="G110" s="3"/>
      <c r="H110">
        <f t="shared" si="140"/>
        <v>0</v>
      </c>
      <c r="L110">
        <f t="shared" si="65"/>
        <v>0</v>
      </c>
      <c r="M110">
        <f t="shared" si="66"/>
        <v>0</v>
      </c>
      <c r="N110">
        <f t="shared" si="183"/>
        <v>10</v>
      </c>
      <c r="O110">
        <f t="shared" ref="O110" si="191">SUM(I110:N110)</f>
        <v>10</v>
      </c>
    </row>
    <row r="111" spans="2:15" x14ac:dyDescent="0.25">
      <c r="B111" s="3"/>
      <c r="C111" s="3"/>
      <c r="D111" s="3"/>
      <c r="E111" s="2" t="e">
        <f t="shared" si="63"/>
        <v>#DIV/0!</v>
      </c>
      <c r="F111" s="3"/>
      <c r="G111" s="3"/>
      <c r="H111">
        <f t="shared" si="140"/>
        <v>0</v>
      </c>
      <c r="L111">
        <f t="shared" si="65"/>
        <v>0</v>
      </c>
      <c r="M111">
        <f t="shared" si="66"/>
        <v>0</v>
      </c>
      <c r="N111">
        <f t="shared" si="183"/>
        <v>10</v>
      </c>
      <c r="O111">
        <f t="shared" ref="O111" si="192">SUM(I111:N111)</f>
        <v>10</v>
      </c>
    </row>
    <row r="112" spans="2:15" x14ac:dyDescent="0.25">
      <c r="B112" s="3"/>
      <c r="C112" s="3"/>
      <c r="D112" s="3"/>
      <c r="E112" s="2" t="e">
        <f t="shared" si="63"/>
        <v>#DIV/0!</v>
      </c>
      <c r="F112" s="3"/>
      <c r="G112" s="3"/>
      <c r="H112">
        <f t="shared" si="140"/>
        <v>0</v>
      </c>
      <c r="L112">
        <f t="shared" si="65"/>
        <v>0</v>
      </c>
      <c r="M112">
        <f t="shared" si="66"/>
        <v>0</v>
      </c>
      <c r="N112">
        <f t="shared" si="183"/>
        <v>10</v>
      </c>
      <c r="O112">
        <f t="shared" ref="O112" si="193">SUM(I112:N112)</f>
        <v>10</v>
      </c>
    </row>
    <row r="113" spans="2:15" x14ac:dyDescent="0.25">
      <c r="B113" s="3"/>
      <c r="C113" s="3"/>
      <c r="D113" s="3"/>
      <c r="E113" s="2" t="e">
        <f t="shared" si="63"/>
        <v>#DIV/0!</v>
      </c>
      <c r="F113" s="3"/>
      <c r="G113" s="3"/>
      <c r="H113">
        <f t="shared" si="140"/>
        <v>0</v>
      </c>
      <c r="L113">
        <f t="shared" si="65"/>
        <v>0</v>
      </c>
      <c r="M113">
        <f t="shared" si="66"/>
        <v>0</v>
      </c>
      <c r="N113">
        <f t="shared" si="183"/>
        <v>10</v>
      </c>
      <c r="O113">
        <f t="shared" ref="O113" si="194">SUM(I113:N113)</f>
        <v>10</v>
      </c>
    </row>
    <row r="114" spans="2:15" x14ac:dyDescent="0.25">
      <c r="B114" s="3"/>
      <c r="C114" s="3"/>
      <c r="D114" s="3"/>
      <c r="E114" s="2" t="e">
        <f t="shared" si="63"/>
        <v>#DIV/0!</v>
      </c>
      <c r="F114" s="3"/>
      <c r="G114" s="3"/>
      <c r="H114">
        <f t="shared" si="140"/>
        <v>0</v>
      </c>
      <c r="L114">
        <f t="shared" si="65"/>
        <v>0</v>
      </c>
      <c r="M114">
        <f t="shared" si="66"/>
        <v>0</v>
      </c>
      <c r="N114">
        <f t="shared" si="183"/>
        <v>10</v>
      </c>
      <c r="O114">
        <f t="shared" ref="O114" si="195">SUM(I114:N114)</f>
        <v>10</v>
      </c>
    </row>
    <row r="115" spans="2:15" x14ac:dyDescent="0.25">
      <c r="B115" s="3"/>
      <c r="C115" s="3"/>
      <c r="D115" s="3"/>
      <c r="E115" s="2" t="e">
        <f t="shared" si="63"/>
        <v>#DIV/0!</v>
      </c>
      <c r="F115" s="3"/>
      <c r="G115" s="3"/>
      <c r="H115">
        <f t="shared" si="140"/>
        <v>0</v>
      </c>
      <c r="L115">
        <f t="shared" si="65"/>
        <v>0</v>
      </c>
      <c r="M115">
        <f t="shared" si="66"/>
        <v>0</v>
      </c>
      <c r="N115">
        <f t="shared" si="183"/>
        <v>10</v>
      </c>
      <c r="O115">
        <f t="shared" ref="O115:O116" si="196">SUM(I115:N115)</f>
        <v>10</v>
      </c>
    </row>
    <row r="116" spans="2:15" x14ac:dyDescent="0.25">
      <c r="B116" s="3"/>
      <c r="C116" s="3"/>
      <c r="D116" s="3"/>
      <c r="E116" s="2" t="e">
        <f t="shared" si="63"/>
        <v>#DIV/0!</v>
      </c>
      <c r="F116" s="3"/>
      <c r="G116" s="3"/>
      <c r="H116">
        <f t="shared" si="140"/>
        <v>0</v>
      </c>
      <c r="L116">
        <f t="shared" si="65"/>
        <v>0</v>
      </c>
      <c r="M116">
        <f t="shared" si="66"/>
        <v>0</v>
      </c>
      <c r="N116">
        <f t="shared" si="183"/>
        <v>10</v>
      </c>
      <c r="O116">
        <f t="shared" si="196"/>
        <v>10</v>
      </c>
    </row>
    <row r="117" spans="2:15" x14ac:dyDescent="0.25">
      <c r="B117" s="3"/>
      <c r="C117" s="3"/>
      <c r="D117" s="3"/>
      <c r="E117" s="2" t="e">
        <f t="shared" si="63"/>
        <v>#DIV/0!</v>
      </c>
      <c r="F117" s="3"/>
      <c r="G117" s="3"/>
      <c r="H117">
        <f t="shared" si="140"/>
        <v>0</v>
      </c>
      <c r="L117">
        <f t="shared" si="65"/>
        <v>0</v>
      </c>
      <c r="M117">
        <f t="shared" si="66"/>
        <v>0</v>
      </c>
      <c r="N117">
        <f t="shared" si="183"/>
        <v>10</v>
      </c>
      <c r="O117">
        <f t="shared" ref="O117" si="197">SUM(I117:N117)</f>
        <v>10</v>
      </c>
    </row>
    <row r="118" spans="2:15" x14ac:dyDescent="0.25">
      <c r="B118" s="3"/>
      <c r="C118" s="3"/>
      <c r="D118" s="3"/>
      <c r="E118" s="2" t="e">
        <f t="shared" si="63"/>
        <v>#DIV/0!</v>
      </c>
      <c r="F118" s="3"/>
      <c r="G118" s="3"/>
      <c r="H118">
        <f t="shared" si="140"/>
        <v>0</v>
      </c>
      <c r="L118">
        <f t="shared" si="65"/>
        <v>0</v>
      </c>
      <c r="M118">
        <f t="shared" si="66"/>
        <v>0</v>
      </c>
      <c r="N118">
        <f t="shared" si="183"/>
        <v>10</v>
      </c>
      <c r="O118">
        <f t="shared" ref="O118:O121" si="198">SUM(I118:N118)</f>
        <v>10</v>
      </c>
    </row>
    <row r="119" spans="2:15" x14ac:dyDescent="0.25">
      <c r="B119" s="3"/>
      <c r="C119" s="3"/>
      <c r="D119" s="3"/>
      <c r="E119" s="2" t="e">
        <f t="shared" si="63"/>
        <v>#DIV/0!</v>
      </c>
      <c r="F119" s="3"/>
      <c r="G119" s="3"/>
      <c r="H119">
        <f t="shared" si="140"/>
        <v>0</v>
      </c>
      <c r="L119">
        <f t="shared" si="65"/>
        <v>0</v>
      </c>
      <c r="M119">
        <f t="shared" si="66"/>
        <v>0</v>
      </c>
      <c r="N119">
        <f t="shared" si="183"/>
        <v>10</v>
      </c>
      <c r="O119">
        <f t="shared" si="198"/>
        <v>10</v>
      </c>
    </row>
    <row r="120" spans="2:15" x14ac:dyDescent="0.25">
      <c r="B120" s="3"/>
      <c r="C120" s="3"/>
      <c r="D120" s="3"/>
      <c r="E120" s="2" t="e">
        <f t="shared" si="63"/>
        <v>#DIV/0!</v>
      </c>
      <c r="F120" s="3"/>
      <c r="G120" s="3"/>
      <c r="H120">
        <f t="shared" si="140"/>
        <v>0</v>
      </c>
      <c r="L120">
        <f t="shared" si="65"/>
        <v>0</v>
      </c>
      <c r="M120">
        <f t="shared" si="66"/>
        <v>0</v>
      </c>
      <c r="N120">
        <f t="shared" si="183"/>
        <v>10</v>
      </c>
      <c r="O120">
        <f t="shared" si="198"/>
        <v>10</v>
      </c>
    </row>
    <row r="121" spans="2:15" ht="15.75" customHeight="1" x14ac:dyDescent="0.25">
      <c r="B121" s="3"/>
      <c r="C121" s="3"/>
      <c r="D121" s="3"/>
      <c r="E121" s="2" t="e">
        <f t="shared" si="63"/>
        <v>#DIV/0!</v>
      </c>
      <c r="F121" s="3"/>
      <c r="G121" s="3"/>
      <c r="H121">
        <f>F121-G121</f>
        <v>0</v>
      </c>
      <c r="L121">
        <f t="shared" si="65"/>
        <v>0</v>
      </c>
      <c r="M121">
        <f t="shared" si="66"/>
        <v>0</v>
      </c>
      <c r="N121">
        <f t="shared" si="183"/>
        <v>10</v>
      </c>
      <c r="O121">
        <f t="shared" si="198"/>
        <v>10</v>
      </c>
    </row>
    <row r="122" spans="2:15" ht="15" customHeight="1" x14ac:dyDescent="0.25">
      <c r="B122" s="3"/>
      <c r="C122" s="3"/>
      <c r="D122" s="3"/>
      <c r="E122" s="2" t="e">
        <f t="shared" si="63"/>
        <v>#DIV/0!</v>
      </c>
      <c r="F122" s="3"/>
      <c r="G122" s="3"/>
      <c r="H122">
        <f t="shared" ref="H122:H185" si="199">F122-G122</f>
        <v>0</v>
      </c>
      <c r="L122">
        <f t="shared" si="65"/>
        <v>0</v>
      </c>
      <c r="M122">
        <f t="shared" si="66"/>
        <v>0</v>
      </c>
      <c r="N122">
        <f t="shared" si="183"/>
        <v>10</v>
      </c>
      <c r="O122">
        <f t="shared" ref="O122:O185" si="200">SUM(I122:N122)</f>
        <v>10</v>
      </c>
    </row>
    <row r="123" spans="2:15" x14ac:dyDescent="0.25">
      <c r="B123" s="3"/>
      <c r="C123" s="3"/>
      <c r="D123" s="3"/>
      <c r="E123" s="2" t="e">
        <f t="shared" si="63"/>
        <v>#DIV/0!</v>
      </c>
      <c r="F123" s="3"/>
      <c r="G123" s="3"/>
      <c r="H123">
        <f t="shared" si="199"/>
        <v>0</v>
      </c>
      <c r="L123">
        <f t="shared" si="65"/>
        <v>0</v>
      </c>
      <c r="M123">
        <f t="shared" si="66"/>
        <v>0</v>
      </c>
      <c r="N123">
        <f t="shared" si="183"/>
        <v>10</v>
      </c>
      <c r="O123">
        <f t="shared" si="200"/>
        <v>10</v>
      </c>
    </row>
    <row r="124" spans="2:15" x14ac:dyDescent="0.25">
      <c r="B124" s="3"/>
      <c r="C124" s="3"/>
      <c r="D124" s="3"/>
      <c r="E124" s="2" t="e">
        <f t="shared" si="63"/>
        <v>#DIV/0!</v>
      </c>
      <c r="H124">
        <f t="shared" si="199"/>
        <v>0</v>
      </c>
      <c r="L124">
        <v>0</v>
      </c>
      <c r="M124">
        <f t="shared" si="66"/>
        <v>0</v>
      </c>
      <c r="N124">
        <f t="shared" si="183"/>
        <v>10</v>
      </c>
      <c r="O124">
        <f t="shared" si="200"/>
        <v>10</v>
      </c>
    </row>
    <row r="125" spans="2:15" ht="14.25" customHeight="1" x14ac:dyDescent="0.25">
      <c r="B125" s="3"/>
      <c r="C125" s="3"/>
      <c r="D125" s="3"/>
      <c r="E125" s="2" t="e">
        <f t="shared" si="63"/>
        <v>#DIV/0!</v>
      </c>
      <c r="H125">
        <f t="shared" si="199"/>
        <v>0</v>
      </c>
      <c r="L125">
        <v>0</v>
      </c>
      <c r="M125">
        <f t="shared" si="66"/>
        <v>0</v>
      </c>
      <c r="N125">
        <f t="shared" si="183"/>
        <v>10</v>
      </c>
      <c r="O125">
        <f t="shared" si="200"/>
        <v>10</v>
      </c>
    </row>
    <row r="126" spans="2:15" x14ac:dyDescent="0.25">
      <c r="B126" s="3"/>
      <c r="C126" s="3"/>
      <c r="D126" s="3"/>
      <c r="E126" s="2" t="e">
        <f t="shared" si="63"/>
        <v>#DIV/0!</v>
      </c>
      <c r="H126">
        <f t="shared" si="199"/>
        <v>0</v>
      </c>
      <c r="L126">
        <f t="shared" ref="L126:L133" si="201">B126*10</f>
        <v>0</v>
      </c>
      <c r="M126">
        <f t="shared" si="66"/>
        <v>0</v>
      </c>
      <c r="N126">
        <f t="shared" si="183"/>
        <v>10</v>
      </c>
      <c r="O126">
        <f t="shared" si="200"/>
        <v>10</v>
      </c>
    </row>
    <row r="127" spans="2:15" x14ac:dyDescent="0.25">
      <c r="B127" s="3"/>
      <c r="C127" s="3"/>
      <c r="D127" s="3"/>
      <c r="E127" s="2" t="e">
        <f t="shared" si="63"/>
        <v>#DIV/0!</v>
      </c>
      <c r="H127">
        <f t="shared" si="199"/>
        <v>0</v>
      </c>
      <c r="L127">
        <f t="shared" si="201"/>
        <v>0</v>
      </c>
      <c r="M127">
        <f t="shared" si="66"/>
        <v>0</v>
      </c>
      <c r="N127">
        <f t="shared" si="183"/>
        <v>10</v>
      </c>
      <c r="O127">
        <f>SUM(I127:N127)</f>
        <v>10</v>
      </c>
    </row>
    <row r="128" spans="2:15" x14ac:dyDescent="0.25">
      <c r="B128" s="3"/>
      <c r="C128" s="3"/>
      <c r="D128" s="3"/>
      <c r="E128" s="2" t="e">
        <f t="shared" si="63"/>
        <v>#DIV/0!</v>
      </c>
      <c r="H128">
        <f t="shared" si="199"/>
        <v>0</v>
      </c>
      <c r="L128">
        <f t="shared" si="201"/>
        <v>0</v>
      </c>
      <c r="M128">
        <f t="shared" si="66"/>
        <v>0</v>
      </c>
      <c r="N128">
        <f t="shared" si="183"/>
        <v>10</v>
      </c>
      <c r="O128">
        <f t="shared" ref="O128:O135" si="202">SUM(I128:N128)</f>
        <v>10</v>
      </c>
    </row>
    <row r="129" spans="2:15" x14ac:dyDescent="0.25">
      <c r="B129" s="3"/>
      <c r="C129" s="3"/>
      <c r="D129" s="3"/>
      <c r="E129" s="2" t="e">
        <f t="shared" si="63"/>
        <v>#DIV/0!</v>
      </c>
      <c r="H129">
        <f t="shared" si="199"/>
        <v>0</v>
      </c>
      <c r="L129">
        <f t="shared" si="201"/>
        <v>0</v>
      </c>
      <c r="M129">
        <f t="shared" si="66"/>
        <v>0</v>
      </c>
      <c r="N129">
        <f t="shared" si="183"/>
        <v>10</v>
      </c>
      <c r="O129">
        <f t="shared" si="202"/>
        <v>10</v>
      </c>
    </row>
    <row r="130" spans="2:15" x14ac:dyDescent="0.25">
      <c r="B130" s="3"/>
      <c r="C130" s="3"/>
      <c r="D130" s="3"/>
      <c r="E130" s="2" t="e">
        <f t="shared" si="63"/>
        <v>#DIV/0!</v>
      </c>
      <c r="H130">
        <f t="shared" ref="H130:H135" si="203">F130-G130</f>
        <v>0</v>
      </c>
      <c r="L130">
        <f t="shared" si="201"/>
        <v>0</v>
      </c>
      <c r="M130">
        <f t="shared" si="66"/>
        <v>0</v>
      </c>
      <c r="N130">
        <f t="shared" si="183"/>
        <v>10</v>
      </c>
      <c r="O130">
        <f t="shared" si="202"/>
        <v>10</v>
      </c>
    </row>
    <row r="131" spans="2:15" x14ac:dyDescent="0.25">
      <c r="B131" s="3"/>
      <c r="C131" s="3"/>
      <c r="D131" s="3"/>
      <c r="E131" s="2" t="e">
        <f t="shared" si="63"/>
        <v>#DIV/0!</v>
      </c>
      <c r="H131">
        <f t="shared" si="203"/>
        <v>0</v>
      </c>
      <c r="L131">
        <f t="shared" si="201"/>
        <v>0</v>
      </c>
      <c r="M131">
        <f t="shared" si="66"/>
        <v>0</v>
      </c>
      <c r="N131">
        <f t="shared" si="183"/>
        <v>10</v>
      </c>
      <c r="O131">
        <f t="shared" si="202"/>
        <v>10</v>
      </c>
    </row>
    <row r="132" spans="2:15" x14ac:dyDescent="0.25">
      <c r="B132" s="3"/>
      <c r="C132" s="3"/>
      <c r="D132" s="3"/>
      <c r="E132" s="2" t="e">
        <f t="shared" si="63"/>
        <v>#DIV/0!</v>
      </c>
      <c r="H132">
        <f t="shared" si="203"/>
        <v>0</v>
      </c>
      <c r="L132">
        <f t="shared" si="201"/>
        <v>0</v>
      </c>
      <c r="M132">
        <f t="shared" si="66"/>
        <v>0</v>
      </c>
      <c r="N132">
        <f t="shared" si="183"/>
        <v>10</v>
      </c>
      <c r="O132">
        <f t="shared" si="202"/>
        <v>10</v>
      </c>
    </row>
    <row r="133" spans="2:15" x14ac:dyDescent="0.25">
      <c r="B133" s="3"/>
      <c r="C133" s="3"/>
      <c r="D133" s="3"/>
      <c r="E133" s="2" t="e">
        <f t="shared" si="63"/>
        <v>#DIV/0!</v>
      </c>
      <c r="H133">
        <f t="shared" si="203"/>
        <v>0</v>
      </c>
      <c r="L133">
        <f t="shared" si="201"/>
        <v>0</v>
      </c>
      <c r="M133">
        <f t="shared" si="66"/>
        <v>0</v>
      </c>
      <c r="N133">
        <f t="shared" si="183"/>
        <v>10</v>
      </c>
      <c r="O133">
        <f t="shared" si="202"/>
        <v>10</v>
      </c>
    </row>
    <row r="134" spans="2:15" ht="14.25" customHeight="1" x14ac:dyDescent="0.25">
      <c r="B134" s="3"/>
      <c r="C134" s="3"/>
      <c r="D134" s="3"/>
      <c r="E134" s="2" t="e">
        <f t="shared" ref="E134:E197" si="204">(B134)/(B134+C134+D134)</f>
        <v>#DIV/0!</v>
      </c>
      <c r="H134">
        <f t="shared" si="203"/>
        <v>0</v>
      </c>
      <c r="L134">
        <v>0</v>
      </c>
      <c r="M134">
        <f t="shared" ref="M134:M173" si="205">D134*5</f>
        <v>0</v>
      </c>
      <c r="N134">
        <f t="shared" si="183"/>
        <v>10</v>
      </c>
      <c r="O134">
        <f t="shared" si="202"/>
        <v>10</v>
      </c>
    </row>
    <row r="135" spans="2:15" x14ac:dyDescent="0.25">
      <c r="B135" s="3"/>
      <c r="C135" s="3"/>
      <c r="D135" s="3"/>
      <c r="E135" s="2" t="e">
        <f t="shared" si="204"/>
        <v>#DIV/0!</v>
      </c>
      <c r="H135">
        <f t="shared" si="203"/>
        <v>0</v>
      </c>
      <c r="L135">
        <f t="shared" ref="L135:L198" si="206">B135*10</f>
        <v>0</v>
      </c>
      <c r="M135">
        <f t="shared" si="205"/>
        <v>0</v>
      </c>
      <c r="N135">
        <f t="shared" si="183"/>
        <v>10</v>
      </c>
      <c r="O135">
        <f t="shared" si="202"/>
        <v>10</v>
      </c>
    </row>
    <row r="136" spans="2:15" x14ac:dyDescent="0.25">
      <c r="B136" s="3"/>
      <c r="C136" s="3"/>
      <c r="D136" s="3"/>
      <c r="E136" s="2" t="e">
        <f t="shared" si="204"/>
        <v>#DIV/0!</v>
      </c>
      <c r="H136">
        <f t="shared" si="199"/>
        <v>0</v>
      </c>
      <c r="L136">
        <f t="shared" si="206"/>
        <v>0</v>
      </c>
      <c r="M136">
        <f t="shared" si="205"/>
        <v>0</v>
      </c>
      <c r="N136">
        <f t="shared" si="183"/>
        <v>10</v>
      </c>
      <c r="O136">
        <f t="shared" si="200"/>
        <v>10</v>
      </c>
    </row>
    <row r="137" spans="2:15" x14ac:dyDescent="0.25">
      <c r="B137" s="3"/>
      <c r="C137" s="3"/>
      <c r="D137" s="3"/>
      <c r="E137" s="2" t="e">
        <f t="shared" si="204"/>
        <v>#DIV/0!</v>
      </c>
      <c r="H137">
        <f t="shared" si="199"/>
        <v>0</v>
      </c>
      <c r="L137">
        <f t="shared" si="206"/>
        <v>0</v>
      </c>
      <c r="M137">
        <f t="shared" si="205"/>
        <v>0</v>
      </c>
      <c r="N137">
        <f t="shared" si="183"/>
        <v>10</v>
      </c>
      <c r="O137">
        <f t="shared" si="200"/>
        <v>10</v>
      </c>
    </row>
    <row r="138" spans="2:15" x14ac:dyDescent="0.25">
      <c r="B138" s="3"/>
      <c r="C138" s="3"/>
      <c r="D138" s="3"/>
      <c r="E138" s="2" t="e">
        <f t="shared" si="204"/>
        <v>#DIV/0!</v>
      </c>
      <c r="H138">
        <f t="shared" si="199"/>
        <v>0</v>
      </c>
      <c r="L138">
        <f t="shared" si="206"/>
        <v>0</v>
      </c>
      <c r="M138">
        <f t="shared" si="205"/>
        <v>0</v>
      </c>
      <c r="N138">
        <f t="shared" si="183"/>
        <v>10</v>
      </c>
      <c r="O138">
        <f t="shared" si="200"/>
        <v>10</v>
      </c>
    </row>
    <row r="139" spans="2:15" ht="14.25" customHeight="1" x14ac:dyDescent="0.25">
      <c r="B139" s="3"/>
      <c r="C139" s="3"/>
      <c r="D139" s="3"/>
      <c r="E139" s="2" t="e">
        <f t="shared" si="204"/>
        <v>#DIV/0!</v>
      </c>
      <c r="H139">
        <f t="shared" si="199"/>
        <v>0</v>
      </c>
      <c r="L139">
        <v>0</v>
      </c>
      <c r="M139">
        <f t="shared" si="205"/>
        <v>0</v>
      </c>
      <c r="N139">
        <f t="shared" si="183"/>
        <v>10</v>
      </c>
      <c r="O139">
        <f t="shared" si="200"/>
        <v>10</v>
      </c>
    </row>
    <row r="140" spans="2:15" ht="14.25" customHeight="1" x14ac:dyDescent="0.25">
      <c r="B140" s="3"/>
      <c r="C140" s="3"/>
      <c r="D140" s="3"/>
      <c r="E140" s="2" t="e">
        <f t="shared" si="204"/>
        <v>#DIV/0!</v>
      </c>
      <c r="H140">
        <f t="shared" si="199"/>
        <v>0</v>
      </c>
      <c r="L140">
        <v>0</v>
      </c>
      <c r="M140">
        <f t="shared" si="205"/>
        <v>0</v>
      </c>
      <c r="N140">
        <f t="shared" si="183"/>
        <v>10</v>
      </c>
      <c r="O140">
        <f t="shared" si="200"/>
        <v>10</v>
      </c>
    </row>
    <row r="141" spans="2:15" x14ac:dyDescent="0.25">
      <c r="B141" s="3"/>
      <c r="C141" s="3"/>
      <c r="D141" s="3"/>
      <c r="E141" s="2" t="e">
        <f t="shared" si="204"/>
        <v>#DIV/0!</v>
      </c>
      <c r="H141">
        <f t="shared" si="199"/>
        <v>0</v>
      </c>
      <c r="L141">
        <f t="shared" ref="L141" si="207">B141*10</f>
        <v>0</v>
      </c>
      <c r="M141">
        <f t="shared" si="205"/>
        <v>0</v>
      </c>
      <c r="N141">
        <f t="shared" si="183"/>
        <v>10</v>
      </c>
      <c r="O141">
        <f t="shared" si="200"/>
        <v>10</v>
      </c>
    </row>
    <row r="142" spans="2:15" x14ac:dyDescent="0.25">
      <c r="B142" s="3"/>
      <c r="C142" s="3"/>
      <c r="D142" s="3"/>
      <c r="E142" s="2" t="e">
        <f t="shared" si="204"/>
        <v>#DIV/0!</v>
      </c>
      <c r="H142">
        <f t="shared" si="199"/>
        <v>0</v>
      </c>
      <c r="L142">
        <f t="shared" si="206"/>
        <v>0</v>
      </c>
      <c r="M142">
        <f t="shared" si="205"/>
        <v>0</v>
      </c>
      <c r="N142">
        <f t="shared" si="183"/>
        <v>10</v>
      </c>
      <c r="O142">
        <f t="shared" si="200"/>
        <v>10</v>
      </c>
    </row>
    <row r="143" spans="2:15" x14ac:dyDescent="0.25">
      <c r="B143" s="3"/>
      <c r="C143" s="3"/>
      <c r="D143" s="3"/>
      <c r="E143" s="2" t="e">
        <f t="shared" si="204"/>
        <v>#DIV/0!</v>
      </c>
      <c r="H143">
        <f t="shared" si="199"/>
        <v>0</v>
      </c>
      <c r="L143">
        <f t="shared" si="206"/>
        <v>0</v>
      </c>
      <c r="M143">
        <f t="shared" si="205"/>
        <v>0</v>
      </c>
      <c r="N143">
        <f t="shared" si="183"/>
        <v>10</v>
      </c>
      <c r="O143">
        <f t="shared" si="200"/>
        <v>10</v>
      </c>
    </row>
    <row r="144" spans="2:15" x14ac:dyDescent="0.25">
      <c r="B144" s="3"/>
      <c r="C144" s="3"/>
      <c r="D144" s="3"/>
      <c r="E144" s="2" t="e">
        <f t="shared" si="204"/>
        <v>#DIV/0!</v>
      </c>
      <c r="H144">
        <f t="shared" si="199"/>
        <v>0</v>
      </c>
      <c r="L144">
        <f t="shared" si="206"/>
        <v>0</v>
      </c>
      <c r="M144">
        <f t="shared" si="205"/>
        <v>0</v>
      </c>
      <c r="N144">
        <f t="shared" si="183"/>
        <v>10</v>
      </c>
      <c r="O144">
        <f t="shared" si="200"/>
        <v>10</v>
      </c>
    </row>
    <row r="145" spans="2:15" x14ac:dyDescent="0.25">
      <c r="B145" s="3"/>
      <c r="C145" s="3"/>
      <c r="D145" s="3"/>
      <c r="E145" s="2" t="e">
        <f t="shared" si="204"/>
        <v>#DIV/0!</v>
      </c>
      <c r="H145">
        <f t="shared" si="199"/>
        <v>0</v>
      </c>
      <c r="L145">
        <f t="shared" si="206"/>
        <v>0</v>
      </c>
      <c r="M145">
        <f t="shared" si="205"/>
        <v>0</v>
      </c>
      <c r="N145">
        <f t="shared" si="183"/>
        <v>10</v>
      </c>
      <c r="O145">
        <f t="shared" si="200"/>
        <v>10</v>
      </c>
    </row>
    <row r="146" spans="2:15" x14ac:dyDescent="0.25">
      <c r="B146" s="3"/>
      <c r="C146" s="3"/>
      <c r="D146" s="3"/>
      <c r="E146" s="2" t="e">
        <f t="shared" si="204"/>
        <v>#DIV/0!</v>
      </c>
      <c r="H146">
        <f t="shared" si="199"/>
        <v>0</v>
      </c>
      <c r="L146">
        <f t="shared" si="206"/>
        <v>0</v>
      </c>
      <c r="M146">
        <f t="shared" si="205"/>
        <v>0</v>
      </c>
      <c r="N146">
        <f t="shared" si="183"/>
        <v>10</v>
      </c>
      <c r="O146">
        <f t="shared" si="200"/>
        <v>10</v>
      </c>
    </row>
    <row r="147" spans="2:15" x14ac:dyDescent="0.25">
      <c r="B147" s="3"/>
      <c r="C147" s="3"/>
      <c r="D147" s="3"/>
      <c r="E147" s="2" t="e">
        <f t="shared" si="204"/>
        <v>#DIV/0!</v>
      </c>
      <c r="H147">
        <f t="shared" si="199"/>
        <v>0</v>
      </c>
      <c r="L147">
        <f t="shared" si="206"/>
        <v>0</v>
      </c>
      <c r="M147">
        <f t="shared" si="205"/>
        <v>0</v>
      </c>
      <c r="N147">
        <f t="shared" si="183"/>
        <v>10</v>
      </c>
      <c r="O147">
        <f t="shared" si="200"/>
        <v>10</v>
      </c>
    </row>
    <row r="148" spans="2:15" x14ac:dyDescent="0.25">
      <c r="B148" s="3"/>
      <c r="C148" s="3"/>
      <c r="D148" s="3"/>
      <c r="E148" s="2" t="e">
        <f t="shared" si="204"/>
        <v>#DIV/0!</v>
      </c>
      <c r="H148">
        <f t="shared" si="199"/>
        <v>0</v>
      </c>
      <c r="L148">
        <f t="shared" si="206"/>
        <v>0</v>
      </c>
      <c r="M148">
        <f t="shared" si="205"/>
        <v>0</v>
      </c>
      <c r="N148">
        <f t="shared" si="183"/>
        <v>10</v>
      </c>
      <c r="O148">
        <f t="shared" si="200"/>
        <v>10</v>
      </c>
    </row>
    <row r="149" spans="2:15" x14ac:dyDescent="0.25">
      <c r="B149" s="3"/>
      <c r="C149" s="3"/>
      <c r="D149" s="3"/>
      <c r="E149" s="2" t="e">
        <f t="shared" si="204"/>
        <v>#DIV/0!</v>
      </c>
      <c r="H149">
        <f t="shared" si="199"/>
        <v>0</v>
      </c>
      <c r="L149">
        <f t="shared" si="206"/>
        <v>0</v>
      </c>
      <c r="M149">
        <f t="shared" si="205"/>
        <v>0</v>
      </c>
      <c r="N149">
        <f t="shared" si="183"/>
        <v>10</v>
      </c>
      <c r="O149">
        <f t="shared" si="200"/>
        <v>10</v>
      </c>
    </row>
    <row r="150" spans="2:15" ht="14.25" customHeight="1" x14ac:dyDescent="0.25">
      <c r="B150" s="3"/>
      <c r="C150" s="3"/>
      <c r="D150" s="3"/>
      <c r="E150" s="2" t="e">
        <f t="shared" si="204"/>
        <v>#DIV/0!</v>
      </c>
      <c r="H150">
        <f t="shared" si="199"/>
        <v>0</v>
      </c>
      <c r="L150">
        <v>0</v>
      </c>
      <c r="M150">
        <f t="shared" si="205"/>
        <v>0</v>
      </c>
      <c r="N150">
        <f t="shared" si="183"/>
        <v>10</v>
      </c>
      <c r="O150">
        <f t="shared" si="200"/>
        <v>10</v>
      </c>
    </row>
    <row r="151" spans="2:15" ht="14.25" customHeight="1" x14ac:dyDescent="0.25">
      <c r="B151" s="3"/>
      <c r="C151" s="3"/>
      <c r="D151" s="3"/>
      <c r="E151" s="2" t="e">
        <f t="shared" si="204"/>
        <v>#DIV/0!</v>
      </c>
      <c r="H151">
        <f t="shared" si="199"/>
        <v>0</v>
      </c>
      <c r="L151">
        <v>0</v>
      </c>
      <c r="M151">
        <f t="shared" si="205"/>
        <v>0</v>
      </c>
      <c r="N151">
        <f t="shared" si="183"/>
        <v>10</v>
      </c>
      <c r="O151">
        <f t="shared" si="200"/>
        <v>10</v>
      </c>
    </row>
    <row r="152" spans="2:15" x14ac:dyDescent="0.25">
      <c r="B152" s="3"/>
      <c r="C152" s="3"/>
      <c r="D152" s="3"/>
      <c r="E152" s="2" t="e">
        <f t="shared" si="204"/>
        <v>#DIV/0!</v>
      </c>
      <c r="H152">
        <f t="shared" si="199"/>
        <v>0</v>
      </c>
      <c r="L152">
        <f t="shared" si="206"/>
        <v>0</v>
      </c>
      <c r="M152">
        <f t="shared" si="205"/>
        <v>0</v>
      </c>
      <c r="N152">
        <f t="shared" si="183"/>
        <v>10</v>
      </c>
      <c r="O152">
        <f t="shared" si="200"/>
        <v>10</v>
      </c>
    </row>
    <row r="153" spans="2:15" ht="14.25" customHeight="1" x14ac:dyDescent="0.25">
      <c r="B153" s="3"/>
      <c r="C153" s="3"/>
      <c r="D153" s="3"/>
      <c r="E153" s="2" t="e">
        <f t="shared" si="204"/>
        <v>#DIV/0!</v>
      </c>
      <c r="H153">
        <f t="shared" si="199"/>
        <v>0</v>
      </c>
      <c r="L153">
        <v>0</v>
      </c>
      <c r="M153">
        <f t="shared" si="205"/>
        <v>0</v>
      </c>
      <c r="N153">
        <f t="shared" si="183"/>
        <v>10</v>
      </c>
      <c r="O153">
        <f t="shared" si="200"/>
        <v>10</v>
      </c>
    </row>
    <row r="154" spans="2:15" x14ac:dyDescent="0.25">
      <c r="B154" s="3"/>
      <c r="C154" s="3"/>
      <c r="D154" s="3"/>
      <c r="E154" s="2" t="e">
        <f t="shared" si="204"/>
        <v>#DIV/0!</v>
      </c>
      <c r="H154">
        <f t="shared" si="199"/>
        <v>0</v>
      </c>
      <c r="L154">
        <f t="shared" ref="L154:L156" si="208">B154*10</f>
        <v>0</v>
      </c>
      <c r="M154">
        <f t="shared" si="205"/>
        <v>0</v>
      </c>
      <c r="N154">
        <f t="shared" si="183"/>
        <v>10</v>
      </c>
      <c r="O154">
        <f t="shared" si="200"/>
        <v>10</v>
      </c>
    </row>
    <row r="155" spans="2:15" x14ac:dyDescent="0.25">
      <c r="B155" s="3"/>
      <c r="C155" s="3"/>
      <c r="D155" s="3"/>
      <c r="E155" s="2" t="e">
        <f t="shared" si="204"/>
        <v>#DIV/0!</v>
      </c>
      <c r="H155">
        <f t="shared" si="199"/>
        <v>0</v>
      </c>
      <c r="L155">
        <f t="shared" si="208"/>
        <v>0</v>
      </c>
      <c r="M155">
        <f t="shared" si="205"/>
        <v>0</v>
      </c>
      <c r="N155">
        <f t="shared" si="183"/>
        <v>10</v>
      </c>
      <c r="O155">
        <f t="shared" si="200"/>
        <v>10</v>
      </c>
    </row>
    <row r="156" spans="2:15" ht="16.5" customHeight="1" x14ac:dyDescent="0.25">
      <c r="B156" s="3"/>
      <c r="C156" s="3"/>
      <c r="D156" s="3"/>
      <c r="E156" s="2" t="e">
        <f t="shared" si="204"/>
        <v>#DIV/0!</v>
      </c>
      <c r="H156">
        <f t="shared" si="199"/>
        <v>0</v>
      </c>
      <c r="L156">
        <f t="shared" si="208"/>
        <v>0</v>
      </c>
      <c r="M156">
        <f t="shared" si="205"/>
        <v>0</v>
      </c>
      <c r="N156">
        <f t="shared" si="183"/>
        <v>10</v>
      </c>
      <c r="O156">
        <f t="shared" si="200"/>
        <v>10</v>
      </c>
    </row>
    <row r="157" spans="2:15" ht="14.25" customHeight="1" x14ac:dyDescent="0.25">
      <c r="B157" s="3"/>
      <c r="C157" s="3"/>
      <c r="D157" s="3"/>
      <c r="E157" s="2" t="e">
        <f t="shared" si="204"/>
        <v>#DIV/0!</v>
      </c>
      <c r="H157">
        <f t="shared" si="199"/>
        <v>0</v>
      </c>
      <c r="L157">
        <v>0</v>
      </c>
      <c r="M157">
        <f t="shared" si="205"/>
        <v>0</v>
      </c>
      <c r="N157">
        <f t="shared" si="183"/>
        <v>10</v>
      </c>
      <c r="O157">
        <f t="shared" si="200"/>
        <v>10</v>
      </c>
    </row>
    <row r="158" spans="2:15" x14ac:dyDescent="0.25">
      <c r="B158" s="3"/>
      <c r="C158" s="3"/>
      <c r="D158" s="3"/>
      <c r="E158" s="2" t="e">
        <f t="shared" si="204"/>
        <v>#DIV/0!</v>
      </c>
      <c r="H158">
        <f t="shared" si="199"/>
        <v>0</v>
      </c>
      <c r="L158">
        <f t="shared" ref="L158" si="209">B158*10</f>
        <v>0</v>
      </c>
      <c r="M158">
        <f t="shared" si="205"/>
        <v>0</v>
      </c>
      <c r="N158">
        <f t="shared" si="183"/>
        <v>10</v>
      </c>
      <c r="O158">
        <f t="shared" si="200"/>
        <v>10</v>
      </c>
    </row>
    <row r="159" spans="2:15" x14ac:dyDescent="0.25">
      <c r="B159" s="3"/>
      <c r="C159" s="3"/>
      <c r="D159" s="3"/>
      <c r="E159" s="2" t="e">
        <f t="shared" si="204"/>
        <v>#DIV/0!</v>
      </c>
      <c r="H159">
        <f t="shared" si="199"/>
        <v>0</v>
      </c>
      <c r="L159">
        <f t="shared" si="206"/>
        <v>0</v>
      </c>
      <c r="M159">
        <f t="shared" si="205"/>
        <v>0</v>
      </c>
      <c r="N159">
        <f t="shared" si="183"/>
        <v>10</v>
      </c>
      <c r="O159">
        <f t="shared" si="200"/>
        <v>10</v>
      </c>
    </row>
    <row r="160" spans="2:15" x14ac:dyDescent="0.25">
      <c r="B160" s="3"/>
      <c r="C160" s="3"/>
      <c r="D160" s="3"/>
      <c r="E160" s="2" t="e">
        <f t="shared" si="204"/>
        <v>#DIV/0!</v>
      </c>
      <c r="H160">
        <f t="shared" si="199"/>
        <v>0</v>
      </c>
      <c r="L160">
        <f t="shared" si="206"/>
        <v>0</v>
      </c>
      <c r="M160">
        <f t="shared" si="205"/>
        <v>0</v>
      </c>
      <c r="N160">
        <f t="shared" si="183"/>
        <v>10</v>
      </c>
      <c r="O160">
        <f t="shared" si="200"/>
        <v>10</v>
      </c>
    </row>
    <row r="161" spans="2:15" ht="14.25" customHeight="1" x14ac:dyDescent="0.25">
      <c r="B161" s="3"/>
      <c r="C161" s="3"/>
      <c r="D161" s="3"/>
      <c r="E161" s="2" t="e">
        <f t="shared" si="204"/>
        <v>#DIV/0!</v>
      </c>
      <c r="H161">
        <f t="shared" si="199"/>
        <v>0</v>
      </c>
      <c r="L161">
        <v>0</v>
      </c>
      <c r="M161">
        <f t="shared" si="205"/>
        <v>0</v>
      </c>
      <c r="N161">
        <f t="shared" si="183"/>
        <v>10</v>
      </c>
      <c r="O161">
        <f t="shared" si="200"/>
        <v>10</v>
      </c>
    </row>
    <row r="162" spans="2:15" x14ac:dyDescent="0.25">
      <c r="B162" s="3"/>
      <c r="C162" s="3"/>
      <c r="D162" s="3"/>
      <c r="E162" s="2" t="e">
        <f t="shared" si="204"/>
        <v>#DIV/0!</v>
      </c>
      <c r="H162">
        <f t="shared" si="199"/>
        <v>0</v>
      </c>
      <c r="L162">
        <f t="shared" si="206"/>
        <v>0</v>
      </c>
      <c r="M162">
        <f t="shared" si="205"/>
        <v>0</v>
      </c>
      <c r="N162">
        <f t="shared" si="183"/>
        <v>10</v>
      </c>
      <c r="O162">
        <f t="shared" si="200"/>
        <v>10</v>
      </c>
    </row>
    <row r="163" spans="2:15" x14ac:dyDescent="0.25">
      <c r="B163" s="3"/>
      <c r="C163" s="3"/>
      <c r="D163" s="3"/>
      <c r="E163" s="2" t="e">
        <f t="shared" si="204"/>
        <v>#DIV/0!</v>
      </c>
      <c r="H163">
        <f t="shared" si="199"/>
        <v>0</v>
      </c>
      <c r="L163">
        <f t="shared" si="206"/>
        <v>0</v>
      </c>
      <c r="M163">
        <f t="shared" si="205"/>
        <v>0</v>
      </c>
      <c r="N163">
        <f t="shared" ref="N163:N169" si="210">10*1</f>
        <v>10</v>
      </c>
      <c r="O163">
        <f t="shared" si="200"/>
        <v>10</v>
      </c>
    </row>
    <row r="164" spans="2:15" x14ac:dyDescent="0.25">
      <c r="B164" s="3"/>
      <c r="C164" s="3"/>
      <c r="D164" s="3"/>
      <c r="E164" s="2" t="e">
        <f t="shared" si="204"/>
        <v>#DIV/0!</v>
      </c>
      <c r="H164">
        <f t="shared" si="199"/>
        <v>0</v>
      </c>
      <c r="L164">
        <f t="shared" si="206"/>
        <v>0</v>
      </c>
      <c r="M164">
        <f t="shared" si="205"/>
        <v>0</v>
      </c>
      <c r="N164">
        <f t="shared" si="210"/>
        <v>10</v>
      </c>
      <c r="O164">
        <f t="shared" si="200"/>
        <v>10</v>
      </c>
    </row>
    <row r="165" spans="2:15" x14ac:dyDescent="0.25">
      <c r="B165" s="3"/>
      <c r="C165" s="3"/>
      <c r="D165" s="3"/>
      <c r="E165" s="2" t="e">
        <f t="shared" si="204"/>
        <v>#DIV/0!</v>
      </c>
      <c r="H165">
        <f t="shared" si="199"/>
        <v>0</v>
      </c>
      <c r="L165">
        <f t="shared" si="206"/>
        <v>0</v>
      </c>
      <c r="M165">
        <f t="shared" si="205"/>
        <v>0</v>
      </c>
      <c r="N165">
        <f t="shared" si="210"/>
        <v>10</v>
      </c>
      <c r="O165">
        <f t="shared" si="200"/>
        <v>10</v>
      </c>
    </row>
    <row r="166" spans="2:15" x14ac:dyDescent="0.25">
      <c r="B166" s="3"/>
      <c r="C166" s="3"/>
      <c r="D166" s="3"/>
      <c r="E166" s="2" t="e">
        <f t="shared" si="204"/>
        <v>#DIV/0!</v>
      </c>
      <c r="H166">
        <f t="shared" si="199"/>
        <v>0</v>
      </c>
      <c r="L166">
        <f t="shared" si="206"/>
        <v>0</v>
      </c>
      <c r="M166">
        <f t="shared" si="205"/>
        <v>0</v>
      </c>
      <c r="N166">
        <f t="shared" si="210"/>
        <v>10</v>
      </c>
      <c r="O166">
        <f t="shared" si="200"/>
        <v>10</v>
      </c>
    </row>
    <row r="167" spans="2:15" x14ac:dyDescent="0.25">
      <c r="E167" s="2" t="e">
        <f t="shared" si="204"/>
        <v>#DIV/0!</v>
      </c>
      <c r="H167">
        <f t="shared" si="199"/>
        <v>0</v>
      </c>
      <c r="L167">
        <f t="shared" si="206"/>
        <v>0</v>
      </c>
      <c r="M167">
        <f t="shared" si="205"/>
        <v>0</v>
      </c>
      <c r="N167">
        <f t="shared" si="210"/>
        <v>10</v>
      </c>
      <c r="O167">
        <f t="shared" si="200"/>
        <v>10</v>
      </c>
    </row>
    <row r="168" spans="2:15" x14ac:dyDescent="0.25">
      <c r="E168" s="2" t="e">
        <f t="shared" si="204"/>
        <v>#DIV/0!</v>
      </c>
      <c r="H168">
        <f t="shared" si="199"/>
        <v>0</v>
      </c>
      <c r="L168">
        <f t="shared" si="206"/>
        <v>0</v>
      </c>
      <c r="M168">
        <f t="shared" si="205"/>
        <v>0</v>
      </c>
      <c r="N168">
        <f t="shared" si="210"/>
        <v>10</v>
      </c>
      <c r="O168">
        <f t="shared" si="200"/>
        <v>10</v>
      </c>
    </row>
    <row r="169" spans="2:15" x14ac:dyDescent="0.25">
      <c r="E169" s="2" t="e">
        <f t="shared" si="204"/>
        <v>#DIV/0!</v>
      </c>
      <c r="H169">
        <f t="shared" si="199"/>
        <v>0</v>
      </c>
      <c r="L169">
        <f t="shared" si="206"/>
        <v>0</v>
      </c>
      <c r="M169">
        <f t="shared" si="205"/>
        <v>0</v>
      </c>
      <c r="N169">
        <f t="shared" si="210"/>
        <v>10</v>
      </c>
      <c r="O169">
        <f t="shared" si="200"/>
        <v>10</v>
      </c>
    </row>
    <row r="170" spans="2:15" x14ac:dyDescent="0.25">
      <c r="E170" s="2" t="e">
        <f t="shared" si="204"/>
        <v>#DIV/0!</v>
      </c>
      <c r="H170">
        <f t="shared" si="199"/>
        <v>0</v>
      </c>
      <c r="L170">
        <f t="shared" si="206"/>
        <v>0</v>
      </c>
      <c r="M170">
        <f t="shared" si="205"/>
        <v>0</v>
      </c>
      <c r="O170">
        <f t="shared" si="200"/>
        <v>0</v>
      </c>
    </row>
    <row r="171" spans="2:15" x14ac:dyDescent="0.25">
      <c r="E171" s="2" t="e">
        <f t="shared" si="204"/>
        <v>#DIV/0!</v>
      </c>
      <c r="H171">
        <f t="shared" si="199"/>
        <v>0</v>
      </c>
      <c r="L171">
        <f t="shared" si="206"/>
        <v>0</v>
      </c>
      <c r="M171">
        <f t="shared" si="205"/>
        <v>0</v>
      </c>
      <c r="O171">
        <f t="shared" si="200"/>
        <v>0</v>
      </c>
    </row>
    <row r="172" spans="2:15" x14ac:dyDescent="0.25">
      <c r="E172" s="2" t="e">
        <f t="shared" si="204"/>
        <v>#DIV/0!</v>
      </c>
      <c r="H172">
        <f t="shared" si="199"/>
        <v>0</v>
      </c>
      <c r="L172">
        <f t="shared" si="206"/>
        <v>0</v>
      </c>
      <c r="M172">
        <f t="shared" si="205"/>
        <v>0</v>
      </c>
      <c r="O172">
        <f t="shared" si="200"/>
        <v>0</v>
      </c>
    </row>
    <row r="173" spans="2:15" x14ac:dyDescent="0.25">
      <c r="E173" s="2" t="e">
        <f t="shared" si="204"/>
        <v>#DIV/0!</v>
      </c>
      <c r="H173">
        <f t="shared" si="199"/>
        <v>0</v>
      </c>
      <c r="L173">
        <f t="shared" si="206"/>
        <v>0</v>
      </c>
      <c r="M173">
        <f t="shared" si="205"/>
        <v>0</v>
      </c>
      <c r="O173">
        <f t="shared" si="200"/>
        <v>0</v>
      </c>
    </row>
    <row r="174" spans="2:15" x14ac:dyDescent="0.25">
      <c r="E174" s="2" t="e">
        <f t="shared" si="204"/>
        <v>#DIV/0!</v>
      </c>
      <c r="H174">
        <f t="shared" si="199"/>
        <v>0</v>
      </c>
      <c r="L174">
        <f t="shared" si="206"/>
        <v>0</v>
      </c>
      <c r="M174">
        <v>0</v>
      </c>
      <c r="O174">
        <f t="shared" si="200"/>
        <v>0</v>
      </c>
    </row>
    <row r="175" spans="2:15" x14ac:dyDescent="0.25">
      <c r="E175" s="2" t="e">
        <f t="shared" si="204"/>
        <v>#DIV/0!</v>
      </c>
      <c r="H175">
        <f t="shared" si="199"/>
        <v>0</v>
      </c>
      <c r="L175">
        <f t="shared" si="206"/>
        <v>0</v>
      </c>
      <c r="M175">
        <f t="shared" ref="M175:M233" si="211">D175*5</f>
        <v>0</v>
      </c>
      <c r="O175">
        <f t="shared" si="200"/>
        <v>0</v>
      </c>
    </row>
    <row r="176" spans="2:15" x14ac:dyDescent="0.25">
      <c r="E176" s="2" t="e">
        <f t="shared" si="204"/>
        <v>#DIV/0!</v>
      </c>
      <c r="H176">
        <f t="shared" si="199"/>
        <v>0</v>
      </c>
      <c r="L176">
        <f t="shared" si="206"/>
        <v>0</v>
      </c>
      <c r="M176">
        <f t="shared" si="211"/>
        <v>0</v>
      </c>
      <c r="O176">
        <f t="shared" si="200"/>
        <v>0</v>
      </c>
    </row>
    <row r="177" spans="5:15" x14ac:dyDescent="0.25">
      <c r="E177" s="2" t="e">
        <f t="shared" si="204"/>
        <v>#DIV/0!</v>
      </c>
      <c r="H177">
        <f t="shared" si="199"/>
        <v>0</v>
      </c>
      <c r="L177">
        <f t="shared" si="206"/>
        <v>0</v>
      </c>
      <c r="M177">
        <f t="shared" si="211"/>
        <v>0</v>
      </c>
      <c r="O177">
        <f t="shared" si="200"/>
        <v>0</v>
      </c>
    </row>
    <row r="178" spans="5:15" x14ac:dyDescent="0.25">
      <c r="E178" s="2" t="e">
        <f t="shared" si="204"/>
        <v>#DIV/0!</v>
      </c>
      <c r="H178">
        <f t="shared" si="199"/>
        <v>0</v>
      </c>
      <c r="L178">
        <f t="shared" si="206"/>
        <v>0</v>
      </c>
      <c r="M178">
        <f t="shared" si="211"/>
        <v>0</v>
      </c>
      <c r="O178">
        <f t="shared" si="200"/>
        <v>0</v>
      </c>
    </row>
    <row r="179" spans="5:15" x14ac:dyDescent="0.25">
      <c r="E179" s="2" t="e">
        <f t="shared" si="204"/>
        <v>#DIV/0!</v>
      </c>
      <c r="H179">
        <f t="shared" si="199"/>
        <v>0</v>
      </c>
      <c r="L179">
        <f t="shared" si="206"/>
        <v>0</v>
      </c>
      <c r="M179">
        <f t="shared" si="211"/>
        <v>0</v>
      </c>
      <c r="O179">
        <f t="shared" si="200"/>
        <v>0</v>
      </c>
    </row>
    <row r="180" spans="5:15" x14ac:dyDescent="0.25">
      <c r="E180" s="2" t="e">
        <f t="shared" si="204"/>
        <v>#DIV/0!</v>
      </c>
      <c r="H180">
        <f t="shared" si="199"/>
        <v>0</v>
      </c>
      <c r="L180">
        <f t="shared" si="206"/>
        <v>0</v>
      </c>
      <c r="M180">
        <f t="shared" si="211"/>
        <v>0</v>
      </c>
      <c r="O180">
        <f t="shared" si="200"/>
        <v>0</v>
      </c>
    </row>
    <row r="181" spans="5:15" x14ac:dyDescent="0.25">
      <c r="E181" s="2" t="e">
        <f t="shared" si="204"/>
        <v>#DIV/0!</v>
      </c>
      <c r="H181">
        <f t="shared" si="199"/>
        <v>0</v>
      </c>
      <c r="L181">
        <f t="shared" si="206"/>
        <v>0</v>
      </c>
      <c r="M181">
        <f t="shared" si="211"/>
        <v>0</v>
      </c>
      <c r="O181">
        <f t="shared" si="200"/>
        <v>0</v>
      </c>
    </row>
    <row r="182" spans="5:15" x14ac:dyDescent="0.25">
      <c r="E182" s="2" t="e">
        <f t="shared" si="204"/>
        <v>#DIV/0!</v>
      </c>
      <c r="H182">
        <f t="shared" si="199"/>
        <v>0</v>
      </c>
      <c r="L182">
        <f t="shared" si="206"/>
        <v>0</v>
      </c>
      <c r="M182">
        <f t="shared" si="211"/>
        <v>0</v>
      </c>
      <c r="O182">
        <f t="shared" si="200"/>
        <v>0</v>
      </c>
    </row>
    <row r="183" spans="5:15" x14ac:dyDescent="0.25">
      <c r="E183" s="2" t="e">
        <f t="shared" si="204"/>
        <v>#DIV/0!</v>
      </c>
      <c r="H183">
        <f t="shared" si="199"/>
        <v>0</v>
      </c>
      <c r="L183">
        <f t="shared" si="206"/>
        <v>0</v>
      </c>
      <c r="M183">
        <f t="shared" si="211"/>
        <v>0</v>
      </c>
      <c r="O183">
        <f t="shared" si="200"/>
        <v>0</v>
      </c>
    </row>
    <row r="184" spans="5:15" x14ac:dyDescent="0.25">
      <c r="E184" s="2" t="e">
        <f t="shared" si="204"/>
        <v>#DIV/0!</v>
      </c>
      <c r="H184">
        <f t="shared" si="199"/>
        <v>0</v>
      </c>
      <c r="L184">
        <f t="shared" si="206"/>
        <v>0</v>
      </c>
      <c r="M184">
        <f t="shared" si="211"/>
        <v>0</v>
      </c>
      <c r="O184">
        <f t="shared" si="200"/>
        <v>0</v>
      </c>
    </row>
    <row r="185" spans="5:15" x14ac:dyDescent="0.25">
      <c r="E185" s="2" t="e">
        <f t="shared" si="204"/>
        <v>#DIV/0!</v>
      </c>
      <c r="H185">
        <f t="shared" si="199"/>
        <v>0</v>
      </c>
      <c r="L185">
        <f t="shared" si="206"/>
        <v>0</v>
      </c>
      <c r="M185">
        <f t="shared" si="211"/>
        <v>0</v>
      </c>
      <c r="O185">
        <f t="shared" si="200"/>
        <v>0</v>
      </c>
    </row>
    <row r="186" spans="5:15" x14ac:dyDescent="0.25">
      <c r="E186" s="2" t="e">
        <f t="shared" si="204"/>
        <v>#DIV/0!</v>
      </c>
      <c r="H186">
        <f t="shared" ref="H186:H233" si="212">F186-G186</f>
        <v>0</v>
      </c>
      <c r="L186">
        <f t="shared" si="206"/>
        <v>0</v>
      </c>
      <c r="M186">
        <f t="shared" si="211"/>
        <v>0</v>
      </c>
      <c r="O186">
        <f t="shared" ref="O186:O233" si="213">SUM(I186:N186)</f>
        <v>0</v>
      </c>
    </row>
    <row r="187" spans="5:15" x14ac:dyDescent="0.25">
      <c r="E187" s="2" t="e">
        <f t="shared" si="204"/>
        <v>#DIV/0!</v>
      </c>
      <c r="H187">
        <f t="shared" si="212"/>
        <v>0</v>
      </c>
      <c r="L187">
        <f t="shared" si="206"/>
        <v>0</v>
      </c>
      <c r="M187">
        <f t="shared" si="211"/>
        <v>0</v>
      </c>
      <c r="O187">
        <f t="shared" si="213"/>
        <v>0</v>
      </c>
    </row>
    <row r="188" spans="5:15" x14ac:dyDescent="0.25">
      <c r="E188" s="2" t="e">
        <f t="shared" si="204"/>
        <v>#DIV/0!</v>
      </c>
      <c r="H188">
        <f t="shared" si="212"/>
        <v>0</v>
      </c>
      <c r="L188">
        <f t="shared" si="206"/>
        <v>0</v>
      </c>
      <c r="M188">
        <f t="shared" si="211"/>
        <v>0</v>
      </c>
      <c r="O188">
        <f t="shared" si="213"/>
        <v>0</v>
      </c>
    </row>
    <row r="189" spans="5:15" x14ac:dyDescent="0.25">
      <c r="E189" s="2" t="e">
        <f t="shared" si="204"/>
        <v>#DIV/0!</v>
      </c>
      <c r="H189">
        <f t="shared" si="212"/>
        <v>0</v>
      </c>
      <c r="L189">
        <f t="shared" si="206"/>
        <v>0</v>
      </c>
      <c r="M189">
        <f t="shared" si="211"/>
        <v>0</v>
      </c>
      <c r="O189">
        <f t="shared" si="213"/>
        <v>0</v>
      </c>
    </row>
    <row r="190" spans="5:15" x14ac:dyDescent="0.25">
      <c r="E190" s="2" t="e">
        <f t="shared" si="204"/>
        <v>#DIV/0!</v>
      </c>
      <c r="H190">
        <f t="shared" si="212"/>
        <v>0</v>
      </c>
      <c r="L190">
        <f t="shared" si="206"/>
        <v>0</v>
      </c>
      <c r="M190">
        <f t="shared" si="211"/>
        <v>0</v>
      </c>
      <c r="O190">
        <f t="shared" si="213"/>
        <v>0</v>
      </c>
    </row>
    <row r="191" spans="5:15" x14ac:dyDescent="0.25">
      <c r="E191" s="2" t="e">
        <f t="shared" si="204"/>
        <v>#DIV/0!</v>
      </c>
      <c r="H191">
        <f t="shared" si="212"/>
        <v>0</v>
      </c>
      <c r="L191">
        <f t="shared" si="206"/>
        <v>0</v>
      </c>
      <c r="M191">
        <f t="shared" si="211"/>
        <v>0</v>
      </c>
      <c r="O191">
        <f t="shared" si="213"/>
        <v>0</v>
      </c>
    </row>
    <row r="192" spans="5:15" x14ac:dyDescent="0.25">
      <c r="E192" s="2" t="e">
        <f t="shared" si="204"/>
        <v>#DIV/0!</v>
      </c>
      <c r="H192">
        <f t="shared" si="212"/>
        <v>0</v>
      </c>
      <c r="L192">
        <f t="shared" si="206"/>
        <v>0</v>
      </c>
      <c r="M192">
        <f t="shared" si="211"/>
        <v>0</v>
      </c>
      <c r="O192">
        <f t="shared" si="213"/>
        <v>0</v>
      </c>
    </row>
    <row r="193" spans="1:16" x14ac:dyDescent="0.25">
      <c r="E193" s="2" t="e">
        <f t="shared" si="204"/>
        <v>#DIV/0!</v>
      </c>
      <c r="H193">
        <f t="shared" si="212"/>
        <v>0</v>
      </c>
      <c r="L193">
        <f t="shared" si="206"/>
        <v>0</v>
      </c>
      <c r="M193">
        <f t="shared" si="211"/>
        <v>0</v>
      </c>
      <c r="O193">
        <f t="shared" si="213"/>
        <v>0</v>
      </c>
    </row>
    <row r="194" spans="1:16" x14ac:dyDescent="0.25">
      <c r="E194" s="2" t="e">
        <f t="shared" si="204"/>
        <v>#DIV/0!</v>
      </c>
      <c r="H194">
        <f t="shared" si="212"/>
        <v>0</v>
      </c>
      <c r="L194">
        <f t="shared" si="206"/>
        <v>0</v>
      </c>
      <c r="M194">
        <f t="shared" si="211"/>
        <v>0</v>
      </c>
      <c r="O194">
        <f t="shared" si="213"/>
        <v>0</v>
      </c>
    </row>
    <row r="195" spans="1:16" x14ac:dyDescent="0.25">
      <c r="A195" s="6"/>
      <c r="B195" s="4"/>
      <c r="C195" s="4"/>
      <c r="D195" s="4"/>
      <c r="E195" s="5" t="e">
        <f t="shared" si="204"/>
        <v>#DIV/0!</v>
      </c>
      <c r="F195" s="4"/>
      <c r="G195" s="4"/>
      <c r="H195" s="4">
        <f t="shared" si="212"/>
        <v>0</v>
      </c>
      <c r="I195" s="4"/>
      <c r="J195" s="4"/>
      <c r="K195" s="4"/>
      <c r="L195" s="4">
        <f t="shared" si="206"/>
        <v>0</v>
      </c>
      <c r="M195" s="4">
        <f t="shared" si="211"/>
        <v>0</v>
      </c>
      <c r="N195" s="4"/>
      <c r="O195" s="4">
        <f t="shared" si="213"/>
        <v>0</v>
      </c>
      <c r="P195" s="4"/>
    </row>
    <row r="196" spans="1:16" x14ac:dyDescent="0.25">
      <c r="E196" s="2" t="e">
        <f t="shared" si="204"/>
        <v>#DIV/0!</v>
      </c>
      <c r="H196">
        <f t="shared" si="212"/>
        <v>0</v>
      </c>
      <c r="L196">
        <f t="shared" si="206"/>
        <v>0</v>
      </c>
      <c r="M196">
        <f t="shared" si="211"/>
        <v>0</v>
      </c>
      <c r="O196">
        <f t="shared" si="213"/>
        <v>0</v>
      </c>
      <c r="P196" s="4"/>
    </row>
    <row r="197" spans="1:16" x14ac:dyDescent="0.25">
      <c r="E197" s="2" t="e">
        <f t="shared" si="204"/>
        <v>#DIV/0!</v>
      </c>
      <c r="H197">
        <f t="shared" si="212"/>
        <v>0</v>
      </c>
      <c r="L197">
        <f t="shared" si="206"/>
        <v>0</v>
      </c>
      <c r="M197">
        <f t="shared" si="211"/>
        <v>0</v>
      </c>
      <c r="O197">
        <f t="shared" si="213"/>
        <v>0</v>
      </c>
    </row>
    <row r="198" spans="1:16" x14ac:dyDescent="0.25">
      <c r="E198" s="2" t="e">
        <f t="shared" ref="E198:E233" si="214">(B198)/(B198+C198+D198)</f>
        <v>#DIV/0!</v>
      </c>
      <c r="H198">
        <f t="shared" si="212"/>
        <v>0</v>
      </c>
      <c r="L198">
        <f t="shared" si="206"/>
        <v>0</v>
      </c>
      <c r="M198">
        <f t="shared" si="211"/>
        <v>0</v>
      </c>
      <c r="O198">
        <f t="shared" si="213"/>
        <v>0</v>
      </c>
    </row>
    <row r="199" spans="1:16" x14ac:dyDescent="0.25">
      <c r="A199" s="6"/>
      <c r="B199" s="4"/>
      <c r="C199" s="4"/>
      <c r="D199" s="4"/>
      <c r="E199" s="5" t="e">
        <f t="shared" si="214"/>
        <v>#DIV/0!</v>
      </c>
      <c r="F199" s="4"/>
      <c r="G199" s="4"/>
      <c r="H199" s="4">
        <f t="shared" si="212"/>
        <v>0</v>
      </c>
      <c r="I199" s="4"/>
      <c r="J199" s="4"/>
      <c r="K199" s="4"/>
      <c r="L199" s="4">
        <f t="shared" ref="L199:L210" si="215">B199*10</f>
        <v>0</v>
      </c>
      <c r="M199" s="4">
        <f t="shared" si="211"/>
        <v>0</v>
      </c>
      <c r="N199" s="4"/>
      <c r="O199" s="4">
        <f t="shared" si="213"/>
        <v>0</v>
      </c>
      <c r="P199" s="4"/>
    </row>
    <row r="200" spans="1:16" x14ac:dyDescent="0.25">
      <c r="A200" s="6"/>
      <c r="B200" s="4"/>
      <c r="C200" s="4"/>
      <c r="D200" s="4"/>
      <c r="E200" s="5" t="e">
        <f t="shared" si="214"/>
        <v>#DIV/0!</v>
      </c>
      <c r="F200" s="4"/>
      <c r="G200" s="4"/>
      <c r="H200" s="4">
        <f t="shared" si="212"/>
        <v>0</v>
      </c>
      <c r="I200" s="4"/>
      <c r="J200" s="4"/>
      <c r="K200" s="4"/>
      <c r="L200" s="4">
        <f t="shared" si="215"/>
        <v>0</v>
      </c>
      <c r="M200" s="4">
        <f t="shared" si="211"/>
        <v>0</v>
      </c>
      <c r="N200" s="4"/>
      <c r="O200" s="4">
        <f t="shared" si="213"/>
        <v>0</v>
      </c>
      <c r="P200" s="4"/>
    </row>
    <row r="201" spans="1:16" x14ac:dyDescent="0.25">
      <c r="A201" s="6"/>
      <c r="B201" s="4"/>
      <c r="C201" s="4"/>
      <c r="D201" s="4"/>
      <c r="E201" s="5" t="e">
        <f t="shared" si="214"/>
        <v>#DIV/0!</v>
      </c>
      <c r="F201" s="4"/>
      <c r="G201" s="4"/>
      <c r="H201" s="4">
        <f t="shared" si="212"/>
        <v>0</v>
      </c>
      <c r="I201" s="4"/>
      <c r="J201" s="4"/>
      <c r="K201" s="4"/>
      <c r="L201" s="4">
        <f t="shared" si="215"/>
        <v>0</v>
      </c>
      <c r="M201" s="4">
        <f t="shared" si="211"/>
        <v>0</v>
      </c>
      <c r="N201" s="4"/>
      <c r="O201" s="4">
        <f t="shared" si="213"/>
        <v>0</v>
      </c>
      <c r="P201" s="4"/>
    </row>
    <row r="202" spans="1:16" x14ac:dyDescent="0.25">
      <c r="A202" s="6"/>
      <c r="B202" s="4"/>
      <c r="C202" s="4"/>
      <c r="D202" s="4"/>
      <c r="E202" s="5" t="e">
        <f t="shared" si="214"/>
        <v>#DIV/0!</v>
      </c>
      <c r="F202" s="4"/>
      <c r="G202" s="4"/>
      <c r="H202" s="4">
        <f t="shared" si="212"/>
        <v>0</v>
      </c>
      <c r="I202" s="4"/>
      <c r="J202" s="4"/>
      <c r="K202" s="4"/>
      <c r="L202" s="4">
        <f t="shared" si="215"/>
        <v>0</v>
      </c>
      <c r="M202" s="4">
        <f t="shared" si="211"/>
        <v>0</v>
      </c>
      <c r="N202" s="4"/>
      <c r="O202" s="4">
        <f t="shared" si="213"/>
        <v>0</v>
      </c>
      <c r="P202" s="4"/>
    </row>
    <row r="203" spans="1:16" x14ac:dyDescent="0.25">
      <c r="A203" s="6"/>
      <c r="B203" s="4"/>
      <c r="C203" s="4"/>
      <c r="D203" s="4"/>
      <c r="E203" s="5" t="e">
        <f t="shared" si="214"/>
        <v>#DIV/0!</v>
      </c>
      <c r="F203" s="4"/>
      <c r="G203" s="4"/>
      <c r="H203" s="4">
        <f t="shared" si="212"/>
        <v>0</v>
      </c>
      <c r="I203" s="4"/>
      <c r="J203" s="4"/>
      <c r="K203" s="4"/>
      <c r="L203" s="4">
        <f t="shared" si="215"/>
        <v>0</v>
      </c>
      <c r="M203" s="4">
        <f t="shared" si="211"/>
        <v>0</v>
      </c>
      <c r="N203" s="4"/>
      <c r="O203" s="4">
        <f t="shared" si="213"/>
        <v>0</v>
      </c>
      <c r="P203" s="4"/>
    </row>
    <row r="204" spans="1:16" x14ac:dyDescent="0.25">
      <c r="A204" s="6"/>
      <c r="B204" s="4"/>
      <c r="C204" s="4"/>
      <c r="D204" s="4"/>
      <c r="E204" s="5" t="e">
        <f t="shared" si="214"/>
        <v>#DIV/0!</v>
      </c>
      <c r="F204" s="4"/>
      <c r="G204" s="4"/>
      <c r="H204" s="4">
        <f t="shared" si="212"/>
        <v>0</v>
      </c>
      <c r="I204" s="4"/>
      <c r="J204" s="4"/>
      <c r="K204" s="4"/>
      <c r="L204" s="4">
        <f t="shared" si="215"/>
        <v>0</v>
      </c>
      <c r="M204" s="4">
        <f t="shared" si="211"/>
        <v>0</v>
      </c>
      <c r="N204" s="4"/>
      <c r="O204" s="4">
        <f t="shared" si="213"/>
        <v>0</v>
      </c>
    </row>
    <row r="205" spans="1:16" x14ac:dyDescent="0.25">
      <c r="E205" s="2" t="e">
        <f t="shared" si="214"/>
        <v>#DIV/0!</v>
      </c>
      <c r="H205">
        <f t="shared" si="212"/>
        <v>0</v>
      </c>
      <c r="L205">
        <f t="shared" si="215"/>
        <v>0</v>
      </c>
      <c r="M205">
        <f t="shared" si="211"/>
        <v>0</v>
      </c>
      <c r="O205">
        <f t="shared" si="213"/>
        <v>0</v>
      </c>
    </row>
    <row r="206" spans="1:16" x14ac:dyDescent="0.25">
      <c r="E206" s="2" t="e">
        <f t="shared" si="214"/>
        <v>#DIV/0!</v>
      </c>
      <c r="H206">
        <f t="shared" si="212"/>
        <v>0</v>
      </c>
      <c r="L206">
        <f t="shared" si="215"/>
        <v>0</v>
      </c>
      <c r="M206">
        <f t="shared" si="211"/>
        <v>0</v>
      </c>
      <c r="O206">
        <f t="shared" si="213"/>
        <v>0</v>
      </c>
    </row>
    <row r="207" spans="1:16" x14ac:dyDescent="0.25">
      <c r="E207" s="2" t="e">
        <f t="shared" si="214"/>
        <v>#DIV/0!</v>
      </c>
      <c r="H207">
        <f t="shared" si="212"/>
        <v>0</v>
      </c>
      <c r="L207">
        <f t="shared" si="215"/>
        <v>0</v>
      </c>
      <c r="M207">
        <f t="shared" si="211"/>
        <v>0</v>
      </c>
      <c r="O207">
        <f t="shared" si="213"/>
        <v>0</v>
      </c>
    </row>
    <row r="208" spans="1:16" x14ac:dyDescent="0.25">
      <c r="E208" s="2" t="e">
        <f t="shared" si="214"/>
        <v>#DIV/0!</v>
      </c>
      <c r="H208">
        <f t="shared" si="212"/>
        <v>0</v>
      </c>
      <c r="L208">
        <f t="shared" si="215"/>
        <v>0</v>
      </c>
      <c r="M208">
        <f t="shared" si="211"/>
        <v>0</v>
      </c>
      <c r="O208">
        <f t="shared" si="213"/>
        <v>0</v>
      </c>
    </row>
    <row r="209" spans="5:15" x14ac:dyDescent="0.25">
      <c r="E209" s="2" t="e">
        <f t="shared" si="214"/>
        <v>#DIV/0!</v>
      </c>
      <c r="H209">
        <f t="shared" si="212"/>
        <v>0</v>
      </c>
      <c r="L209">
        <f t="shared" si="215"/>
        <v>0</v>
      </c>
      <c r="M209">
        <f t="shared" si="211"/>
        <v>0</v>
      </c>
      <c r="O209">
        <f t="shared" si="213"/>
        <v>0</v>
      </c>
    </row>
    <row r="210" spans="5:15" x14ac:dyDescent="0.25">
      <c r="E210" s="2" t="e">
        <f t="shared" si="214"/>
        <v>#DIV/0!</v>
      </c>
      <c r="H210">
        <f t="shared" si="212"/>
        <v>0</v>
      </c>
      <c r="L210">
        <f t="shared" si="215"/>
        <v>0</v>
      </c>
      <c r="M210">
        <f t="shared" si="211"/>
        <v>0</v>
      </c>
      <c r="O210">
        <f t="shared" si="213"/>
        <v>0</v>
      </c>
    </row>
    <row r="211" spans="5:15" x14ac:dyDescent="0.25">
      <c r="E211" s="2" t="e">
        <f t="shared" si="214"/>
        <v>#DIV/0!</v>
      </c>
      <c r="H211">
        <f t="shared" si="212"/>
        <v>0</v>
      </c>
      <c r="M211">
        <f t="shared" si="211"/>
        <v>0</v>
      </c>
      <c r="O211">
        <f t="shared" si="213"/>
        <v>0</v>
      </c>
    </row>
    <row r="212" spans="5:15" x14ac:dyDescent="0.25">
      <c r="E212" s="2" t="e">
        <f t="shared" si="214"/>
        <v>#DIV/0!</v>
      </c>
      <c r="H212">
        <f t="shared" si="212"/>
        <v>0</v>
      </c>
      <c r="M212">
        <f t="shared" si="211"/>
        <v>0</v>
      </c>
      <c r="O212">
        <f t="shared" si="213"/>
        <v>0</v>
      </c>
    </row>
    <row r="213" spans="5:15" x14ac:dyDescent="0.25">
      <c r="E213" s="2" t="e">
        <f t="shared" si="214"/>
        <v>#DIV/0!</v>
      </c>
      <c r="H213">
        <f t="shared" si="212"/>
        <v>0</v>
      </c>
      <c r="M213">
        <f t="shared" si="211"/>
        <v>0</v>
      </c>
      <c r="O213">
        <f t="shared" si="213"/>
        <v>0</v>
      </c>
    </row>
    <row r="214" spans="5:15" x14ac:dyDescent="0.25">
      <c r="E214" s="2" t="e">
        <f t="shared" si="214"/>
        <v>#DIV/0!</v>
      </c>
      <c r="H214">
        <f t="shared" si="212"/>
        <v>0</v>
      </c>
      <c r="M214">
        <f t="shared" si="211"/>
        <v>0</v>
      </c>
      <c r="O214">
        <f t="shared" si="213"/>
        <v>0</v>
      </c>
    </row>
    <row r="215" spans="5:15" x14ac:dyDescent="0.25">
      <c r="E215" s="2" t="e">
        <f t="shared" si="214"/>
        <v>#DIV/0!</v>
      </c>
      <c r="H215">
        <f t="shared" si="212"/>
        <v>0</v>
      </c>
      <c r="M215">
        <f t="shared" si="211"/>
        <v>0</v>
      </c>
      <c r="O215">
        <f t="shared" si="213"/>
        <v>0</v>
      </c>
    </row>
    <row r="216" spans="5:15" x14ac:dyDescent="0.25">
      <c r="E216" s="2" t="e">
        <f t="shared" si="214"/>
        <v>#DIV/0!</v>
      </c>
      <c r="H216">
        <f t="shared" si="212"/>
        <v>0</v>
      </c>
      <c r="M216">
        <f t="shared" si="211"/>
        <v>0</v>
      </c>
      <c r="O216">
        <f t="shared" si="213"/>
        <v>0</v>
      </c>
    </row>
    <row r="217" spans="5:15" x14ac:dyDescent="0.25">
      <c r="E217" s="2" t="e">
        <f t="shared" si="214"/>
        <v>#DIV/0!</v>
      </c>
      <c r="H217">
        <f t="shared" si="212"/>
        <v>0</v>
      </c>
      <c r="M217">
        <f t="shared" si="211"/>
        <v>0</v>
      </c>
      <c r="O217">
        <f t="shared" si="213"/>
        <v>0</v>
      </c>
    </row>
    <row r="218" spans="5:15" x14ac:dyDescent="0.25">
      <c r="E218" s="2" t="e">
        <f t="shared" si="214"/>
        <v>#DIV/0!</v>
      </c>
      <c r="H218">
        <f t="shared" si="212"/>
        <v>0</v>
      </c>
      <c r="M218">
        <f t="shared" si="211"/>
        <v>0</v>
      </c>
      <c r="O218">
        <f t="shared" si="213"/>
        <v>0</v>
      </c>
    </row>
    <row r="219" spans="5:15" x14ac:dyDescent="0.25">
      <c r="E219" s="2" t="e">
        <f t="shared" si="214"/>
        <v>#DIV/0!</v>
      </c>
      <c r="H219">
        <f t="shared" si="212"/>
        <v>0</v>
      </c>
      <c r="M219">
        <f t="shared" si="211"/>
        <v>0</v>
      </c>
      <c r="O219">
        <f t="shared" si="213"/>
        <v>0</v>
      </c>
    </row>
    <row r="220" spans="5:15" x14ac:dyDescent="0.25">
      <c r="E220" s="2" t="e">
        <f t="shared" si="214"/>
        <v>#DIV/0!</v>
      </c>
      <c r="H220">
        <f t="shared" si="212"/>
        <v>0</v>
      </c>
      <c r="M220">
        <f t="shared" si="211"/>
        <v>0</v>
      </c>
      <c r="O220">
        <f t="shared" si="213"/>
        <v>0</v>
      </c>
    </row>
    <row r="221" spans="5:15" x14ac:dyDescent="0.25">
      <c r="E221" s="2" t="e">
        <f t="shared" si="214"/>
        <v>#DIV/0!</v>
      </c>
      <c r="H221">
        <f t="shared" si="212"/>
        <v>0</v>
      </c>
      <c r="M221">
        <f t="shared" si="211"/>
        <v>0</v>
      </c>
      <c r="O221">
        <f t="shared" si="213"/>
        <v>0</v>
      </c>
    </row>
    <row r="222" spans="5:15" x14ac:dyDescent="0.25">
      <c r="E222" s="2" t="e">
        <f t="shared" si="214"/>
        <v>#DIV/0!</v>
      </c>
      <c r="H222">
        <f t="shared" si="212"/>
        <v>0</v>
      </c>
      <c r="M222">
        <f t="shared" si="211"/>
        <v>0</v>
      </c>
      <c r="O222">
        <f t="shared" si="213"/>
        <v>0</v>
      </c>
    </row>
    <row r="223" spans="5:15" x14ac:dyDescent="0.25">
      <c r="E223" s="2" t="e">
        <f t="shared" si="214"/>
        <v>#DIV/0!</v>
      </c>
      <c r="H223">
        <f t="shared" si="212"/>
        <v>0</v>
      </c>
      <c r="M223">
        <f t="shared" si="211"/>
        <v>0</v>
      </c>
      <c r="O223">
        <f t="shared" si="213"/>
        <v>0</v>
      </c>
    </row>
    <row r="224" spans="5:15" x14ac:dyDescent="0.25">
      <c r="E224" s="2" t="e">
        <f t="shared" si="214"/>
        <v>#DIV/0!</v>
      </c>
      <c r="H224">
        <f t="shared" si="212"/>
        <v>0</v>
      </c>
      <c r="M224">
        <f t="shared" si="211"/>
        <v>0</v>
      </c>
      <c r="O224">
        <f t="shared" si="213"/>
        <v>0</v>
      </c>
    </row>
    <row r="225" spans="5:15" x14ac:dyDescent="0.25">
      <c r="E225" s="2" t="e">
        <f t="shared" si="214"/>
        <v>#DIV/0!</v>
      </c>
      <c r="H225">
        <f t="shared" si="212"/>
        <v>0</v>
      </c>
      <c r="M225">
        <f t="shared" si="211"/>
        <v>0</v>
      </c>
      <c r="O225">
        <f t="shared" si="213"/>
        <v>0</v>
      </c>
    </row>
    <row r="226" spans="5:15" x14ac:dyDescent="0.25">
      <c r="E226" s="2" t="e">
        <f t="shared" si="214"/>
        <v>#DIV/0!</v>
      </c>
      <c r="H226">
        <f t="shared" si="212"/>
        <v>0</v>
      </c>
      <c r="M226">
        <f t="shared" si="211"/>
        <v>0</v>
      </c>
      <c r="O226">
        <f t="shared" si="213"/>
        <v>0</v>
      </c>
    </row>
    <row r="227" spans="5:15" x14ac:dyDescent="0.25">
      <c r="E227" s="2" t="e">
        <f t="shared" si="214"/>
        <v>#DIV/0!</v>
      </c>
      <c r="H227">
        <f t="shared" si="212"/>
        <v>0</v>
      </c>
      <c r="M227">
        <f t="shared" si="211"/>
        <v>0</v>
      </c>
      <c r="O227">
        <f t="shared" si="213"/>
        <v>0</v>
      </c>
    </row>
    <row r="228" spans="5:15" x14ac:dyDescent="0.25">
      <c r="E228" s="2" t="e">
        <f t="shared" si="214"/>
        <v>#DIV/0!</v>
      </c>
      <c r="H228">
        <f t="shared" si="212"/>
        <v>0</v>
      </c>
      <c r="M228">
        <f t="shared" si="211"/>
        <v>0</v>
      </c>
      <c r="O228">
        <f t="shared" si="213"/>
        <v>0</v>
      </c>
    </row>
    <row r="229" spans="5:15" x14ac:dyDescent="0.25">
      <c r="E229" s="2" t="e">
        <f t="shared" si="214"/>
        <v>#DIV/0!</v>
      </c>
      <c r="H229">
        <f t="shared" si="212"/>
        <v>0</v>
      </c>
      <c r="M229">
        <f t="shared" si="211"/>
        <v>0</v>
      </c>
      <c r="O229">
        <f t="shared" si="213"/>
        <v>0</v>
      </c>
    </row>
    <row r="230" spans="5:15" x14ac:dyDescent="0.25">
      <c r="E230" t="e">
        <f t="shared" si="214"/>
        <v>#DIV/0!</v>
      </c>
      <c r="H230">
        <f t="shared" si="212"/>
        <v>0</v>
      </c>
      <c r="M230">
        <f t="shared" si="211"/>
        <v>0</v>
      </c>
      <c r="O230">
        <f t="shared" si="213"/>
        <v>0</v>
      </c>
    </row>
    <row r="231" spans="5:15" x14ac:dyDescent="0.25">
      <c r="E231" t="e">
        <f t="shared" si="214"/>
        <v>#DIV/0!</v>
      </c>
      <c r="H231">
        <f t="shared" si="212"/>
        <v>0</v>
      </c>
      <c r="M231">
        <f t="shared" si="211"/>
        <v>0</v>
      </c>
      <c r="O231">
        <f t="shared" si="213"/>
        <v>0</v>
      </c>
    </row>
    <row r="232" spans="5:15" x14ac:dyDescent="0.25">
      <c r="E232" t="e">
        <f t="shared" si="214"/>
        <v>#DIV/0!</v>
      </c>
      <c r="H232">
        <f t="shared" si="212"/>
        <v>0</v>
      </c>
      <c r="M232">
        <f t="shared" si="211"/>
        <v>0</v>
      </c>
      <c r="O232">
        <f t="shared" si="213"/>
        <v>0</v>
      </c>
    </row>
    <row r="233" spans="5:15" x14ac:dyDescent="0.25">
      <c r="E233" t="e">
        <f t="shared" si="214"/>
        <v>#DIV/0!</v>
      </c>
      <c r="H233">
        <f t="shared" si="212"/>
        <v>0</v>
      </c>
      <c r="M233">
        <f t="shared" si="211"/>
        <v>0</v>
      </c>
      <c r="O233">
        <f t="shared" si="213"/>
        <v>0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39A2E-BA25-43DC-9DEA-9FE8F43CAEA3}">
  <dimension ref="A1:AA358"/>
  <sheetViews>
    <sheetView tabSelected="1" topLeftCell="A12" zoomScale="115" zoomScaleNormal="115" zoomScaleSheetLayoutView="106" workbookViewId="0">
      <selection activeCell="H29" sqref="H29"/>
    </sheetView>
  </sheetViews>
  <sheetFormatPr defaultColWidth="8.85546875" defaultRowHeight="15" x14ac:dyDescent="0.25"/>
  <cols>
    <col min="1" max="1" width="26.85546875" style="3" customWidth="1"/>
    <col min="7" max="7" width="8.85546875" customWidth="1"/>
  </cols>
  <sheetData>
    <row r="1" spans="1:2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" t="s">
        <v>16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x14ac:dyDescent="0.25">
      <c r="A3" s="3" t="s">
        <v>56</v>
      </c>
      <c r="B3" s="3">
        <f>1*4</f>
        <v>4</v>
      </c>
      <c r="C3" s="3">
        <f>1*1</f>
        <v>1</v>
      </c>
      <c r="D3" s="3"/>
      <c r="E3" s="2">
        <f t="shared" ref="E3:E4" si="0">(B3)/(B3+C3+D3)</f>
        <v>0.8</v>
      </c>
      <c r="F3" s="3">
        <f>4+14+7+7+1</f>
        <v>33</v>
      </c>
      <c r="G3" s="3">
        <f>1+1+3+1+2</f>
        <v>8</v>
      </c>
      <c r="H3">
        <f t="shared" ref="H3:H4" si="1">F3-G3</f>
        <v>25</v>
      </c>
      <c r="L3">
        <f t="shared" ref="L3:L4" si="2">B3*10</f>
        <v>40</v>
      </c>
      <c r="M3">
        <f t="shared" ref="M3:M4" si="3">D3*5</f>
        <v>0</v>
      </c>
      <c r="N3">
        <f t="shared" ref="N3" si="4">10*1</f>
        <v>10</v>
      </c>
      <c r="O3">
        <f t="shared" ref="O3:O4" si="5">SUM(I3:N3)</f>
        <v>50</v>
      </c>
    </row>
    <row r="4" spans="1:27" x14ac:dyDescent="0.25">
      <c r="A4" s="3" t="s">
        <v>61</v>
      </c>
      <c r="B4" s="3">
        <f>1*3</f>
        <v>3</v>
      </c>
      <c r="C4" s="3">
        <f>1*1</f>
        <v>1</v>
      </c>
      <c r="D4" s="3"/>
      <c r="E4" s="2">
        <f t="shared" si="0"/>
        <v>0.75</v>
      </c>
      <c r="F4" s="3">
        <f>3+4+14+3</f>
        <v>24</v>
      </c>
      <c r="G4" s="3">
        <f>0+1+1+6</f>
        <v>8</v>
      </c>
      <c r="H4">
        <f t="shared" si="1"/>
        <v>16</v>
      </c>
      <c r="L4">
        <f t="shared" si="2"/>
        <v>30</v>
      </c>
      <c r="M4">
        <f t="shared" si="3"/>
        <v>0</v>
      </c>
      <c r="N4">
        <f t="shared" ref="N4:N109" si="6">10*1</f>
        <v>10</v>
      </c>
      <c r="O4">
        <f t="shared" si="5"/>
        <v>40</v>
      </c>
    </row>
    <row r="5" spans="1:27" x14ac:dyDescent="0.25">
      <c r="A5" s="3" t="s">
        <v>39</v>
      </c>
      <c r="B5" s="3">
        <f>1*1</f>
        <v>1</v>
      </c>
      <c r="C5" s="3">
        <f>1*11</f>
        <v>11</v>
      </c>
      <c r="D5" s="3"/>
      <c r="E5" s="2">
        <f t="shared" ref="E5:E16" si="7">(B5)/(B5+C5+D5)</f>
        <v>8.3333333333333329E-2</v>
      </c>
      <c r="F5" s="3">
        <f>0+0+1+3+7+1+10+1+0+1+0+0</f>
        <v>24</v>
      </c>
      <c r="G5" s="3">
        <f>8+12+11+8+6+13+12+7+11+11+17+12</f>
        <v>128</v>
      </c>
      <c r="H5">
        <f t="shared" ref="H5:H16" si="8">F5-G5</f>
        <v>-104</v>
      </c>
      <c r="L5">
        <f t="shared" ref="L5:L16" si="9">B5*10</f>
        <v>10</v>
      </c>
      <c r="M5">
        <f t="shared" ref="M5:M16" si="10">D5*5</f>
        <v>0</v>
      </c>
      <c r="N5">
        <f>10*3</f>
        <v>30</v>
      </c>
      <c r="O5">
        <f t="shared" ref="O5:O16" si="11">SUM(I5:N5)</f>
        <v>40</v>
      </c>
    </row>
    <row r="6" spans="1:27" x14ac:dyDescent="0.25">
      <c r="A6" s="3" t="s">
        <v>67</v>
      </c>
      <c r="B6" s="3">
        <f>1*5</f>
        <v>5</v>
      </c>
      <c r="C6" s="3">
        <f>1*4</f>
        <v>4</v>
      </c>
      <c r="D6" s="3"/>
      <c r="E6" s="2">
        <f t="shared" si="7"/>
        <v>0.55555555555555558</v>
      </c>
      <c r="F6" s="3">
        <f>15+10+3+3+0+4+6+18+5</f>
        <v>64</v>
      </c>
      <c r="G6" s="3">
        <f>0+1+8+2+6+8+7+0+3</f>
        <v>35</v>
      </c>
      <c r="H6">
        <f t="shared" si="8"/>
        <v>29</v>
      </c>
      <c r="I6">
        <f>60*1</f>
        <v>60</v>
      </c>
      <c r="J6">
        <f>40*1</f>
        <v>40</v>
      </c>
      <c r="L6">
        <f t="shared" si="9"/>
        <v>50</v>
      </c>
      <c r="M6">
        <f t="shared" si="10"/>
        <v>0</v>
      </c>
      <c r="N6">
        <f t="shared" ref="N6:N12" si="12">10*2</f>
        <v>20</v>
      </c>
      <c r="O6">
        <f t="shared" si="11"/>
        <v>170</v>
      </c>
    </row>
    <row r="7" spans="1:27" x14ac:dyDescent="0.25">
      <c r="A7" s="3" t="s">
        <v>142</v>
      </c>
      <c r="B7" s="3">
        <f>1*4</f>
        <v>4</v>
      </c>
      <c r="C7" s="3">
        <f>1*1</f>
        <v>1</v>
      </c>
      <c r="D7" s="3"/>
      <c r="E7" s="2">
        <f t="shared" ref="E7" si="13">(B7)/(B7+C7+D7)</f>
        <v>0.8</v>
      </c>
      <c r="F7" s="3">
        <f>11+8+17+15+5</f>
        <v>56</v>
      </c>
      <c r="G7" s="3">
        <f>5+2+0+5+7</f>
        <v>19</v>
      </c>
      <c r="H7">
        <f t="shared" ref="H7" si="14">F7-G7</f>
        <v>37</v>
      </c>
      <c r="J7">
        <f>40*1</f>
        <v>40</v>
      </c>
      <c r="L7">
        <f t="shared" ref="L7" si="15">B7*10</f>
        <v>40</v>
      </c>
      <c r="M7">
        <f t="shared" ref="M7" si="16">D7*5</f>
        <v>0</v>
      </c>
      <c r="N7">
        <f t="shared" si="6"/>
        <v>10</v>
      </c>
      <c r="O7">
        <f t="shared" ref="O7" si="17">SUM(I7:N7)</f>
        <v>90</v>
      </c>
    </row>
    <row r="8" spans="1:27" x14ac:dyDescent="0.25">
      <c r="A8" s="3" t="s">
        <v>90</v>
      </c>
      <c r="B8" s="3">
        <f>1*7</f>
        <v>7</v>
      </c>
      <c r="C8" s="3">
        <f>1*8</f>
        <v>8</v>
      </c>
      <c r="D8" s="3"/>
      <c r="E8" s="2">
        <f t="shared" si="7"/>
        <v>0.46666666666666667</v>
      </c>
      <c r="F8" s="3">
        <f>0+8+15+6+0+8+8+1+10+0+4+9+3+11+3</f>
        <v>86</v>
      </c>
      <c r="G8" s="3">
        <f>11+1+5+5+7+16+4+20+3+12+1+17+9+8+6</f>
        <v>125</v>
      </c>
      <c r="H8">
        <f t="shared" si="8"/>
        <v>-39</v>
      </c>
      <c r="J8">
        <f>40*2</f>
        <v>80</v>
      </c>
      <c r="L8">
        <f t="shared" si="9"/>
        <v>70</v>
      </c>
      <c r="M8">
        <f t="shared" si="10"/>
        <v>0</v>
      </c>
      <c r="N8">
        <f>10*3</f>
        <v>30</v>
      </c>
      <c r="O8">
        <f t="shared" si="11"/>
        <v>180</v>
      </c>
    </row>
    <row r="9" spans="1:27" x14ac:dyDescent="0.25">
      <c r="A9" s="3" t="s">
        <v>141</v>
      </c>
      <c r="B9" s="3">
        <f>1*3</f>
        <v>3</v>
      </c>
      <c r="C9" s="3">
        <f>1*2</f>
        <v>2</v>
      </c>
      <c r="D9" s="3"/>
      <c r="E9" s="2">
        <f t="shared" si="7"/>
        <v>0.6</v>
      </c>
      <c r="F9" s="3">
        <f>1+8+1+12+2</f>
        <v>24</v>
      </c>
      <c r="G9" s="3">
        <f>4+1+2+0+1</f>
        <v>8</v>
      </c>
      <c r="H9">
        <f t="shared" si="8"/>
        <v>16</v>
      </c>
      <c r="I9">
        <f>60*1</f>
        <v>60</v>
      </c>
      <c r="L9">
        <f t="shared" si="9"/>
        <v>30</v>
      </c>
      <c r="M9">
        <f t="shared" si="10"/>
        <v>0</v>
      </c>
      <c r="N9">
        <f t="shared" si="6"/>
        <v>10</v>
      </c>
      <c r="O9">
        <f t="shared" si="11"/>
        <v>100</v>
      </c>
    </row>
    <row r="10" spans="1:27" x14ac:dyDescent="0.25">
      <c r="A10" s="3" t="s">
        <v>59</v>
      </c>
      <c r="B10" s="3">
        <f>1*1</f>
        <v>1</v>
      </c>
      <c r="C10" s="3">
        <f>1*8</f>
        <v>8</v>
      </c>
      <c r="D10" s="3"/>
      <c r="E10" s="2">
        <f t="shared" si="7"/>
        <v>0.1111111111111111</v>
      </c>
      <c r="F10" s="3">
        <f>0+0+3+3+4+6+20+5+2</f>
        <v>43</v>
      </c>
      <c r="G10" s="3">
        <f>3+3+8+7+11+14+1+11+8</f>
        <v>66</v>
      </c>
      <c r="H10">
        <f t="shared" si="8"/>
        <v>-23</v>
      </c>
      <c r="L10">
        <f t="shared" si="9"/>
        <v>10</v>
      </c>
      <c r="M10">
        <f t="shared" si="10"/>
        <v>0</v>
      </c>
      <c r="N10">
        <f t="shared" si="12"/>
        <v>20</v>
      </c>
      <c r="O10">
        <f t="shared" si="11"/>
        <v>30</v>
      </c>
    </row>
    <row r="11" spans="1:27" x14ac:dyDescent="0.25">
      <c r="A11" s="3" t="s">
        <v>69</v>
      </c>
      <c r="B11" s="3">
        <f>1*3</f>
        <v>3</v>
      </c>
      <c r="C11" s="3">
        <f>1*10</f>
        <v>10</v>
      </c>
      <c r="D11" s="3"/>
      <c r="E11" s="2">
        <f t="shared" si="7"/>
        <v>0.23076923076923078</v>
      </c>
      <c r="F11" s="3">
        <f>0+2+10+0+7+6+3+7+3+7+3+6+2</f>
        <v>56</v>
      </c>
      <c r="G11" s="3">
        <f>15+10+9+2+8+18+10+2+5+6+18+7+11</f>
        <v>121</v>
      </c>
      <c r="H11">
        <f t="shared" si="8"/>
        <v>-65</v>
      </c>
      <c r="J11">
        <f>40*1</f>
        <v>40</v>
      </c>
      <c r="K11">
        <f>20*1</f>
        <v>20</v>
      </c>
      <c r="L11">
        <f t="shared" si="9"/>
        <v>30</v>
      </c>
      <c r="M11">
        <f t="shared" si="10"/>
        <v>0</v>
      </c>
      <c r="N11">
        <f>10*3</f>
        <v>30</v>
      </c>
      <c r="O11">
        <f t="shared" si="11"/>
        <v>120</v>
      </c>
    </row>
    <row r="12" spans="1:27" x14ac:dyDescent="0.25">
      <c r="A12" s="3" t="s">
        <v>70</v>
      </c>
      <c r="B12" s="3">
        <f>1*4</f>
        <v>4</v>
      </c>
      <c r="C12" s="3">
        <f>1*5</f>
        <v>5</v>
      </c>
      <c r="D12" s="3"/>
      <c r="E12" s="2">
        <f t="shared" si="7"/>
        <v>0.44444444444444442</v>
      </c>
      <c r="F12" s="3">
        <f>21+9+1+13+5+2+0+5+4</f>
        <v>60</v>
      </c>
      <c r="G12" s="3">
        <f>0+15+8+1+4+4+16+0+10</f>
        <v>58</v>
      </c>
      <c r="H12">
        <f t="shared" si="8"/>
        <v>2</v>
      </c>
      <c r="I12">
        <f>60*1</f>
        <v>60</v>
      </c>
      <c r="J12">
        <f>40*1</f>
        <v>40</v>
      </c>
      <c r="L12">
        <f t="shared" si="9"/>
        <v>40</v>
      </c>
      <c r="M12">
        <f t="shared" si="10"/>
        <v>0</v>
      </c>
      <c r="N12">
        <f t="shared" si="12"/>
        <v>20</v>
      </c>
      <c r="O12">
        <f t="shared" si="11"/>
        <v>160</v>
      </c>
    </row>
    <row r="13" spans="1:27" x14ac:dyDescent="0.25">
      <c r="A13" s="3" t="s">
        <v>118</v>
      </c>
      <c r="B13" s="3"/>
      <c r="C13" s="3">
        <f>1*4</f>
        <v>4</v>
      </c>
      <c r="D13" s="3"/>
      <c r="E13" s="2">
        <f t="shared" ref="E13" si="18">(B13)/(B13+C13+D13)</f>
        <v>0</v>
      </c>
      <c r="F13" s="3">
        <f>2+1+5+0</f>
        <v>8</v>
      </c>
      <c r="G13" s="3">
        <f>8+20+16+18</f>
        <v>62</v>
      </c>
      <c r="H13">
        <f t="shared" ref="H13" si="19">F13-G13</f>
        <v>-54</v>
      </c>
      <c r="L13">
        <f t="shared" ref="L13" si="20">B13*10</f>
        <v>0</v>
      </c>
      <c r="M13">
        <f t="shared" ref="M13" si="21">D13*5</f>
        <v>0</v>
      </c>
      <c r="N13">
        <f t="shared" si="6"/>
        <v>10</v>
      </c>
      <c r="O13">
        <f t="shared" ref="O13" si="22">SUM(I13:N13)</f>
        <v>10</v>
      </c>
    </row>
    <row r="14" spans="1:27" ht="14.25" customHeight="1" x14ac:dyDescent="0.25">
      <c r="A14" s="3" t="s">
        <v>57</v>
      </c>
      <c r="B14" s="3">
        <f>1*5</f>
        <v>5</v>
      </c>
      <c r="C14" s="3">
        <f>1*4</f>
        <v>4</v>
      </c>
      <c r="D14" s="3"/>
      <c r="E14" s="2">
        <f t="shared" si="7"/>
        <v>0.55555555555555558</v>
      </c>
      <c r="F14" s="3">
        <f>2+2+6+11+4+16+15+13+12</f>
        <v>81</v>
      </c>
      <c r="G14" s="3">
        <f>8+8+14+4+5+1+1+5+0</f>
        <v>46</v>
      </c>
      <c r="H14">
        <f t="shared" si="8"/>
        <v>35</v>
      </c>
      <c r="I14">
        <f>60*1</f>
        <v>60</v>
      </c>
      <c r="J14">
        <f>40*1</f>
        <v>40</v>
      </c>
      <c r="L14">
        <f t="shared" si="9"/>
        <v>50</v>
      </c>
      <c r="M14">
        <f t="shared" si="10"/>
        <v>0</v>
      </c>
      <c r="N14">
        <f>10*2</f>
        <v>20</v>
      </c>
      <c r="O14">
        <f t="shared" si="11"/>
        <v>170</v>
      </c>
    </row>
    <row r="15" spans="1:27" x14ac:dyDescent="0.25">
      <c r="A15" s="3" t="s">
        <v>117</v>
      </c>
      <c r="B15" s="3">
        <f>1*5</f>
        <v>5</v>
      </c>
      <c r="C15" s="3">
        <f>1*4</f>
        <v>4</v>
      </c>
      <c r="D15" s="3"/>
      <c r="E15" s="2">
        <f t="shared" si="7"/>
        <v>0.55555555555555558</v>
      </c>
      <c r="F15" s="3">
        <f>3+2+10+8+12+11+2+12+5</f>
        <v>65</v>
      </c>
      <c r="G15" s="3">
        <f>10+3+3+2+0+0+8+4+15</f>
        <v>45</v>
      </c>
      <c r="H15">
        <f t="shared" si="8"/>
        <v>20</v>
      </c>
      <c r="I15">
        <f>60*1</f>
        <v>60</v>
      </c>
      <c r="K15">
        <f>20*1</f>
        <v>20</v>
      </c>
      <c r="L15">
        <f t="shared" si="9"/>
        <v>50</v>
      </c>
      <c r="M15">
        <f t="shared" si="10"/>
        <v>0</v>
      </c>
      <c r="N15">
        <f>10*2</f>
        <v>20</v>
      </c>
      <c r="O15">
        <f t="shared" si="11"/>
        <v>150</v>
      </c>
    </row>
    <row r="16" spans="1:27" x14ac:dyDescent="0.25">
      <c r="A16" s="3" t="s">
        <v>98</v>
      </c>
      <c r="B16" s="3">
        <f>1*5</f>
        <v>5</v>
      </c>
      <c r="C16" s="3">
        <f>1*4</f>
        <v>4</v>
      </c>
      <c r="D16" s="3"/>
      <c r="E16" s="2">
        <f t="shared" si="7"/>
        <v>0.55555555555555558</v>
      </c>
      <c r="F16" s="3">
        <f>15+0+1+9+1+5+7+6+8</f>
        <v>52</v>
      </c>
      <c r="G16" s="3">
        <f>8+5+15+10+12+2+6+5+7</f>
        <v>70</v>
      </c>
      <c r="H16">
        <f t="shared" si="8"/>
        <v>-18</v>
      </c>
      <c r="I16">
        <f>60*1</f>
        <v>60</v>
      </c>
      <c r="K16">
        <f>20*1</f>
        <v>20</v>
      </c>
      <c r="L16">
        <f t="shared" si="9"/>
        <v>50</v>
      </c>
      <c r="M16">
        <f t="shared" si="10"/>
        <v>0</v>
      </c>
      <c r="N16">
        <f>10*2</f>
        <v>20</v>
      </c>
      <c r="O16">
        <f t="shared" si="11"/>
        <v>150</v>
      </c>
    </row>
    <row r="17" spans="1:15" x14ac:dyDescent="0.25">
      <c r="A17" s="3" t="s">
        <v>60</v>
      </c>
      <c r="B17" s="3">
        <f>1*5</f>
        <v>5</v>
      </c>
      <c r="C17" s="3">
        <f>1*4</f>
        <v>4</v>
      </c>
      <c r="D17" s="3"/>
      <c r="E17" s="2">
        <f t="shared" ref="E17:E26" si="23">(B17)/(B17+C17+D17)</f>
        <v>0.55555555555555558</v>
      </c>
      <c r="F17" s="3">
        <f>3+2+9+9+3+5+16+18+1</f>
        <v>66</v>
      </c>
      <c r="G17" s="3">
        <f>13+16+1+3+4+4+3+1+4</f>
        <v>49</v>
      </c>
      <c r="H17">
        <f t="shared" ref="H17:H26" si="24">F17-G17</f>
        <v>17</v>
      </c>
      <c r="K17">
        <f>20*2</f>
        <v>40</v>
      </c>
      <c r="L17">
        <f t="shared" ref="L17:L26" si="25">B17*10</f>
        <v>50</v>
      </c>
      <c r="M17">
        <f t="shared" ref="M17:M26" si="26">D17*5</f>
        <v>0</v>
      </c>
      <c r="N17">
        <f>10*3</f>
        <v>30</v>
      </c>
      <c r="O17">
        <f t="shared" ref="O17:O23" si="27">SUM(I17:N17)</f>
        <v>120</v>
      </c>
    </row>
    <row r="18" spans="1:15" x14ac:dyDescent="0.25">
      <c r="A18" s="3" t="s">
        <v>93</v>
      </c>
      <c r="B18" s="3">
        <f>1*6</f>
        <v>6</v>
      </c>
      <c r="C18" s="3">
        <f>1*4</f>
        <v>4</v>
      </c>
      <c r="D18" s="3"/>
      <c r="E18" s="2">
        <f t="shared" ref="E18:E19" si="28">(B18)/(B18+C18+D18)</f>
        <v>0.6</v>
      </c>
      <c r="F18" s="3">
        <f>2+0+8+8+7+0+16+15+12+5</f>
        <v>73</v>
      </c>
      <c r="G18" s="3">
        <f>1+10+1+3+8+10+5+0+0+8</f>
        <v>46</v>
      </c>
      <c r="H18">
        <f t="shared" ref="H18:H19" si="29">F18-G18</f>
        <v>27</v>
      </c>
      <c r="J18">
        <f>40*1</f>
        <v>40</v>
      </c>
      <c r="K18">
        <f>20*1</f>
        <v>20</v>
      </c>
      <c r="L18">
        <f t="shared" ref="L18:L19" si="30">B18*10</f>
        <v>60</v>
      </c>
      <c r="M18">
        <f t="shared" ref="M18:M19" si="31">D18*5</f>
        <v>0</v>
      </c>
      <c r="N18">
        <f>10*2</f>
        <v>20</v>
      </c>
      <c r="O18">
        <f t="shared" ref="O18:O19" si="32">SUM(I18:N18)</f>
        <v>140</v>
      </c>
    </row>
    <row r="19" spans="1:15" x14ac:dyDescent="0.25">
      <c r="A19" s="3" t="s">
        <v>144</v>
      </c>
      <c r="B19" s="3"/>
      <c r="C19" s="3">
        <f>1*4</f>
        <v>4</v>
      </c>
      <c r="D19" s="3"/>
      <c r="E19" s="2">
        <f t="shared" si="28"/>
        <v>0</v>
      </c>
      <c r="F19" s="3">
        <f>3+1+1+4</f>
        <v>9</v>
      </c>
      <c r="G19" s="3">
        <f>11+8+12+5</f>
        <v>36</v>
      </c>
      <c r="H19">
        <f t="shared" si="29"/>
        <v>-27</v>
      </c>
      <c r="K19">
        <f>20*1</f>
        <v>20</v>
      </c>
      <c r="L19">
        <f t="shared" si="30"/>
        <v>0</v>
      </c>
      <c r="M19">
        <f t="shared" si="31"/>
        <v>0</v>
      </c>
      <c r="N19">
        <f t="shared" si="6"/>
        <v>10</v>
      </c>
      <c r="O19">
        <f t="shared" si="32"/>
        <v>30</v>
      </c>
    </row>
    <row r="20" spans="1:15" x14ac:dyDescent="0.25">
      <c r="A20" s="3" t="s">
        <v>92</v>
      </c>
      <c r="B20" s="3"/>
      <c r="C20" s="3">
        <f>1*4</f>
        <v>4</v>
      </c>
      <c r="D20" s="3"/>
      <c r="E20" s="2">
        <f t="shared" si="23"/>
        <v>0</v>
      </c>
      <c r="F20" s="3">
        <f>2+1+5+3</f>
        <v>11</v>
      </c>
      <c r="G20" s="3">
        <f>12+2+15+8</f>
        <v>37</v>
      </c>
      <c r="H20">
        <f t="shared" si="24"/>
        <v>-26</v>
      </c>
      <c r="L20">
        <f t="shared" si="25"/>
        <v>0</v>
      </c>
      <c r="M20">
        <f t="shared" si="26"/>
        <v>0</v>
      </c>
      <c r="N20">
        <f t="shared" si="6"/>
        <v>10</v>
      </c>
      <c r="O20">
        <f t="shared" ref="O20" si="33">SUM(I20:N20)</f>
        <v>10</v>
      </c>
    </row>
    <row r="21" spans="1:15" x14ac:dyDescent="0.25">
      <c r="A21" s="3" t="s">
        <v>63</v>
      </c>
      <c r="B21" s="3">
        <f>1*6</f>
        <v>6</v>
      </c>
      <c r="C21" s="3">
        <f>1*7</f>
        <v>7</v>
      </c>
      <c r="D21" s="3"/>
      <c r="E21" s="2">
        <f t="shared" si="23"/>
        <v>0.46153846153846156</v>
      </c>
      <c r="F21" s="3">
        <f>4+1+9+2+4+4+11+2+10+5+6+11+6</f>
        <v>75</v>
      </c>
      <c r="G21" s="3">
        <f>3+10+10+0+12+10+5+7+0+16+9+2+2</f>
        <v>86</v>
      </c>
      <c r="H21">
        <f t="shared" si="24"/>
        <v>-11</v>
      </c>
      <c r="I21">
        <f>60*1</f>
        <v>60</v>
      </c>
      <c r="J21">
        <f>40*1</f>
        <v>40</v>
      </c>
      <c r="K21">
        <f>20*1</f>
        <v>20</v>
      </c>
      <c r="L21">
        <f t="shared" si="25"/>
        <v>60</v>
      </c>
      <c r="M21">
        <f t="shared" si="26"/>
        <v>0</v>
      </c>
      <c r="N21">
        <f>10*3</f>
        <v>30</v>
      </c>
      <c r="O21">
        <f t="shared" si="27"/>
        <v>210</v>
      </c>
    </row>
    <row r="22" spans="1:15" x14ac:dyDescent="0.25">
      <c r="A22" s="3" t="s">
        <v>66</v>
      </c>
      <c r="B22" s="3">
        <f>1*6</f>
        <v>6</v>
      </c>
      <c r="C22" s="3">
        <f>1*2</f>
        <v>2</v>
      </c>
      <c r="D22" s="3"/>
      <c r="E22" s="2">
        <f t="shared" si="23"/>
        <v>0.75</v>
      </c>
      <c r="F22" s="3">
        <f>10+9+8+6+9+10+0+5</f>
        <v>57</v>
      </c>
      <c r="G22" s="3">
        <f>0+1+1+2+3+4+10+13</f>
        <v>34</v>
      </c>
      <c r="H22">
        <f t="shared" si="24"/>
        <v>23</v>
      </c>
      <c r="I22">
        <f>60*1</f>
        <v>60</v>
      </c>
      <c r="K22">
        <f>20*1</f>
        <v>20</v>
      </c>
      <c r="L22">
        <f t="shared" si="25"/>
        <v>60</v>
      </c>
      <c r="M22">
        <f t="shared" si="26"/>
        <v>0</v>
      </c>
      <c r="N22">
        <f>10*2</f>
        <v>20</v>
      </c>
      <c r="O22">
        <f t="shared" si="27"/>
        <v>160</v>
      </c>
    </row>
    <row r="23" spans="1:15" x14ac:dyDescent="0.25">
      <c r="A23" s="3" t="s">
        <v>143</v>
      </c>
      <c r="B23" s="3">
        <f>1*5</f>
        <v>5</v>
      </c>
      <c r="C23" s="3"/>
      <c r="D23" s="3"/>
      <c r="E23" s="2">
        <f t="shared" si="23"/>
        <v>1</v>
      </c>
      <c r="F23" s="3">
        <f>4+8+12+14+7</f>
        <v>45</v>
      </c>
      <c r="G23" s="3">
        <f>1+3+1+5+5</f>
        <v>15</v>
      </c>
      <c r="H23">
        <f t="shared" si="24"/>
        <v>30</v>
      </c>
      <c r="I23">
        <f>60*1</f>
        <v>60</v>
      </c>
      <c r="L23">
        <f t="shared" si="25"/>
        <v>50</v>
      </c>
      <c r="M23">
        <f t="shared" si="26"/>
        <v>0</v>
      </c>
      <c r="N23">
        <f t="shared" si="6"/>
        <v>10</v>
      </c>
      <c r="O23">
        <f t="shared" si="27"/>
        <v>120</v>
      </c>
    </row>
    <row r="24" spans="1:15" x14ac:dyDescent="0.25">
      <c r="A24" s="3" t="s">
        <v>89</v>
      </c>
      <c r="B24" s="3">
        <f>1*4</f>
        <v>4</v>
      </c>
      <c r="C24" s="3">
        <f>1*5</f>
        <v>5</v>
      </c>
      <c r="D24" s="3"/>
      <c r="E24" s="2">
        <f t="shared" si="23"/>
        <v>0.44444444444444442</v>
      </c>
      <c r="F24" s="3">
        <f>12+10+0+8+1+1+12+4+5</f>
        <v>53</v>
      </c>
      <c r="G24" s="3">
        <f>2+0+12+7+2+4+0+6+10</f>
        <v>43</v>
      </c>
      <c r="H24">
        <f t="shared" si="24"/>
        <v>10</v>
      </c>
      <c r="J24">
        <f>40*1</f>
        <v>40</v>
      </c>
      <c r="L24">
        <f t="shared" si="25"/>
        <v>40</v>
      </c>
      <c r="M24">
        <f t="shared" si="26"/>
        <v>0</v>
      </c>
      <c r="N24">
        <f>10*2</f>
        <v>20</v>
      </c>
      <c r="O24">
        <f t="shared" ref="O24" si="34">SUM(I24:N24)</f>
        <v>100</v>
      </c>
    </row>
    <row r="25" spans="1:15" x14ac:dyDescent="0.25">
      <c r="A25" s="3" t="s">
        <v>64</v>
      </c>
      <c r="B25" s="3">
        <f>1*6</f>
        <v>6</v>
      </c>
      <c r="C25" s="3">
        <f>1*6</f>
        <v>6</v>
      </c>
      <c r="D25" s="3"/>
      <c r="E25" s="2">
        <f t="shared" ref="E25" si="35">(B25)/(B25+C25+D25)</f>
        <v>0.5</v>
      </c>
      <c r="F25" s="3">
        <f>0+15+10+2+8+0+13+2+15+17+7+5</f>
        <v>94</v>
      </c>
      <c r="G25" s="3">
        <f>10+9+3+6+2+12+1+14+2+9+18+6</f>
        <v>92</v>
      </c>
      <c r="H25">
        <f t="shared" ref="H25" si="36">F25-G25</f>
        <v>2</v>
      </c>
      <c r="K25">
        <f>20*2</f>
        <v>40</v>
      </c>
      <c r="L25">
        <f t="shared" ref="L25" si="37">B25*10</f>
        <v>60</v>
      </c>
      <c r="M25">
        <f t="shared" ref="M25" si="38">D25*5</f>
        <v>0</v>
      </c>
      <c r="N25">
        <f>10*3</f>
        <v>30</v>
      </c>
      <c r="O25">
        <f t="shared" ref="O25" si="39">SUM(I25:N25)</f>
        <v>130</v>
      </c>
    </row>
    <row r="26" spans="1:15" x14ac:dyDescent="0.25">
      <c r="A26" s="3" t="s">
        <v>62</v>
      </c>
      <c r="B26" s="3">
        <f>1*4</f>
        <v>4</v>
      </c>
      <c r="C26" s="3"/>
      <c r="D26" s="3"/>
      <c r="E26" s="2">
        <f t="shared" si="23"/>
        <v>1</v>
      </c>
      <c r="F26" s="3">
        <f>13+2+19+2</f>
        <v>36</v>
      </c>
      <c r="G26" s="3">
        <f>3+1+3+1</f>
        <v>8</v>
      </c>
      <c r="H26">
        <f t="shared" si="24"/>
        <v>28</v>
      </c>
      <c r="I26">
        <f>60*1</f>
        <v>60</v>
      </c>
      <c r="L26">
        <f t="shared" si="25"/>
        <v>40</v>
      </c>
      <c r="M26">
        <f t="shared" si="26"/>
        <v>0</v>
      </c>
      <c r="N26">
        <f t="shared" si="6"/>
        <v>10</v>
      </c>
      <c r="O26">
        <f t="shared" ref="O26" si="40">SUM(I26:N26)</f>
        <v>110</v>
      </c>
    </row>
    <row r="27" spans="1:15" x14ac:dyDescent="0.25">
      <c r="A27" s="3" t="s">
        <v>40</v>
      </c>
      <c r="B27" s="3">
        <f>1*3</f>
        <v>3</v>
      </c>
      <c r="C27" s="3">
        <f>1*5</f>
        <v>5</v>
      </c>
      <c r="D27" s="3"/>
      <c r="E27" s="2">
        <f t="shared" ref="E27:E33" si="41">(B27)/(B27+C27+D27)</f>
        <v>0.375</v>
      </c>
      <c r="F27" s="3">
        <f>5+14+6+6+11+1+1+3</f>
        <v>47</v>
      </c>
      <c r="G27" s="3">
        <f>2+0+8+7+5+14+14+9</f>
        <v>59</v>
      </c>
      <c r="H27">
        <f t="shared" ref="H27:H33" si="42">F27-G27</f>
        <v>-12</v>
      </c>
      <c r="L27">
        <f t="shared" ref="L27:L33" si="43">B27*10</f>
        <v>30</v>
      </c>
      <c r="M27">
        <f t="shared" ref="M27:M33" si="44">D27*5</f>
        <v>0</v>
      </c>
      <c r="N27">
        <f>10*2</f>
        <v>20</v>
      </c>
      <c r="O27">
        <f t="shared" ref="O27:O33" si="45">SUM(I27:N27)</f>
        <v>50</v>
      </c>
    </row>
    <row r="28" spans="1:15" x14ac:dyDescent="0.25">
      <c r="A28" s="3" t="s">
        <v>99</v>
      </c>
      <c r="B28" s="3">
        <f>1*2</f>
        <v>2</v>
      </c>
      <c r="C28" s="3">
        <f>1*2</f>
        <v>2</v>
      </c>
      <c r="D28" s="3"/>
      <c r="E28" s="2">
        <f t="shared" si="41"/>
        <v>0.5</v>
      </c>
      <c r="F28" s="3">
        <f>5+13+16+2</f>
        <v>36</v>
      </c>
      <c r="G28" s="3">
        <f>6+1+0+5</f>
        <v>12</v>
      </c>
      <c r="H28">
        <f t="shared" si="42"/>
        <v>24</v>
      </c>
      <c r="L28">
        <f t="shared" si="43"/>
        <v>20</v>
      </c>
      <c r="M28">
        <f t="shared" si="44"/>
        <v>0</v>
      </c>
      <c r="N28">
        <f t="shared" si="6"/>
        <v>10</v>
      </c>
      <c r="O28">
        <f t="shared" ref="O28:O30" si="46">SUM(I28:N28)</f>
        <v>30</v>
      </c>
    </row>
    <row r="29" spans="1:15" x14ac:dyDescent="0.25">
      <c r="A29" s="3" t="s">
        <v>155</v>
      </c>
      <c r="B29" s="3">
        <f>1*5</f>
        <v>5</v>
      </c>
      <c r="C29" s="3"/>
      <c r="D29" s="3"/>
      <c r="E29" s="2">
        <f t="shared" ref="E29" si="47">(B29)/(B29+C29+D29)</f>
        <v>1</v>
      </c>
      <c r="F29" s="3">
        <f>16+10+9+19+8</f>
        <v>62</v>
      </c>
      <c r="G29" s="3">
        <f>0+0+6+4+5</f>
        <v>15</v>
      </c>
      <c r="H29">
        <f t="shared" ref="H29" si="48">F29-G29</f>
        <v>47</v>
      </c>
      <c r="I29">
        <f>60*1</f>
        <v>60</v>
      </c>
      <c r="L29">
        <f t="shared" ref="L29" si="49">B29*10</f>
        <v>50</v>
      </c>
      <c r="M29">
        <f t="shared" ref="M29" si="50">D29*5</f>
        <v>0</v>
      </c>
      <c r="N29">
        <f t="shared" si="6"/>
        <v>10</v>
      </c>
      <c r="O29">
        <f t="shared" ref="O29" si="51">SUM(I29:N29)</f>
        <v>120</v>
      </c>
    </row>
    <row r="30" spans="1:15" x14ac:dyDescent="0.25">
      <c r="A30" s="3" t="s">
        <v>153</v>
      </c>
      <c r="B30" s="3">
        <f>1*2</f>
        <v>2</v>
      </c>
      <c r="C30" s="3">
        <f>1*2</f>
        <v>2</v>
      </c>
      <c r="D30" s="3"/>
      <c r="E30" s="2">
        <f t="shared" si="41"/>
        <v>0.5</v>
      </c>
      <c r="F30" s="3">
        <f>4+16+7+0</f>
        <v>27</v>
      </c>
      <c r="G30" s="3">
        <f>10+2+5+12</f>
        <v>29</v>
      </c>
      <c r="H30">
        <f t="shared" si="42"/>
        <v>-2</v>
      </c>
      <c r="K30">
        <f>20*1</f>
        <v>20</v>
      </c>
      <c r="L30">
        <f t="shared" si="43"/>
        <v>20</v>
      </c>
      <c r="M30">
        <f t="shared" si="44"/>
        <v>0</v>
      </c>
      <c r="N30">
        <f t="shared" si="6"/>
        <v>10</v>
      </c>
      <c r="O30">
        <f t="shared" si="46"/>
        <v>50</v>
      </c>
    </row>
    <row r="31" spans="1:15" x14ac:dyDescent="0.25">
      <c r="A31" s="3" t="s">
        <v>91</v>
      </c>
      <c r="B31" s="3"/>
      <c r="C31" s="3">
        <f>1*4</f>
        <v>4</v>
      </c>
      <c r="D31" s="3"/>
      <c r="E31" s="2">
        <f t="shared" si="41"/>
        <v>0</v>
      </c>
      <c r="F31" s="3">
        <f>0+1+1+5</f>
        <v>7</v>
      </c>
      <c r="G31" s="3">
        <f>7+8+8+6</f>
        <v>29</v>
      </c>
      <c r="H31">
        <f t="shared" si="42"/>
        <v>-22</v>
      </c>
      <c r="L31">
        <f t="shared" si="43"/>
        <v>0</v>
      </c>
      <c r="M31">
        <f t="shared" si="44"/>
        <v>0</v>
      </c>
      <c r="N31">
        <f t="shared" si="6"/>
        <v>10</v>
      </c>
      <c r="O31">
        <f t="shared" ref="O31" si="52">SUM(I31:N31)</f>
        <v>10</v>
      </c>
    </row>
    <row r="32" spans="1:15" x14ac:dyDescent="0.25">
      <c r="A32" s="3" t="s">
        <v>41</v>
      </c>
      <c r="B32" s="3">
        <f>1*8</f>
        <v>8</v>
      </c>
      <c r="C32" s="3">
        <f>1*3</f>
        <v>3</v>
      </c>
      <c r="D32" s="3">
        <f>1*1</f>
        <v>1</v>
      </c>
      <c r="E32" s="2">
        <f>(B32)/(B32+C32+D32)</f>
        <v>0.66666666666666663</v>
      </c>
      <c r="F32" s="3">
        <f>12+9+5+1+3+6+16+1+3+13+6+1</f>
        <v>76</v>
      </c>
      <c r="G32" s="3">
        <f>0+1+0+8+0+5+6+8+3+1+4+6</f>
        <v>42</v>
      </c>
      <c r="H32">
        <f t="shared" si="42"/>
        <v>34</v>
      </c>
      <c r="J32">
        <f>40*1</f>
        <v>40</v>
      </c>
      <c r="K32">
        <f>20*1</f>
        <v>20</v>
      </c>
      <c r="L32">
        <f t="shared" si="43"/>
        <v>80</v>
      </c>
      <c r="M32">
        <f t="shared" si="44"/>
        <v>5</v>
      </c>
      <c r="N32">
        <f>10*3</f>
        <v>30</v>
      </c>
      <c r="O32">
        <f t="shared" ref="O32" si="53">SUM(I32:N32)</f>
        <v>175</v>
      </c>
    </row>
    <row r="33" spans="1:15" x14ac:dyDescent="0.25">
      <c r="A33" s="3" t="s">
        <v>42</v>
      </c>
      <c r="B33" s="3">
        <f>1*4</f>
        <v>4</v>
      </c>
      <c r="C33" s="3">
        <f>1*2</f>
        <v>2</v>
      </c>
      <c r="D33" s="3"/>
      <c r="E33" s="2">
        <f t="shared" si="41"/>
        <v>0.66666666666666663</v>
      </c>
      <c r="F33" s="3">
        <f>7+0+0+7+8+6</f>
        <v>28</v>
      </c>
      <c r="G33" s="3">
        <f>8+14+5+2+1+3</f>
        <v>33</v>
      </c>
      <c r="H33">
        <f t="shared" si="42"/>
        <v>-5</v>
      </c>
      <c r="I33">
        <f>60*1</f>
        <v>60</v>
      </c>
      <c r="L33">
        <f t="shared" si="43"/>
        <v>40</v>
      </c>
      <c r="M33">
        <f t="shared" si="44"/>
        <v>0</v>
      </c>
      <c r="N33">
        <f t="shared" si="6"/>
        <v>10</v>
      </c>
      <c r="O33">
        <f t="shared" si="45"/>
        <v>110</v>
      </c>
    </row>
    <row r="34" spans="1:15" x14ac:dyDescent="0.25">
      <c r="A34" s="3" t="s">
        <v>27</v>
      </c>
      <c r="B34" s="3">
        <f>1*7</f>
        <v>7</v>
      </c>
      <c r="C34" s="3">
        <f>1*4</f>
        <v>4</v>
      </c>
      <c r="D34" s="3"/>
      <c r="E34" s="2">
        <f t="shared" ref="E34:E103" si="54">(B34)/(B34+C34+D34)</f>
        <v>0.63636363636363635</v>
      </c>
      <c r="F34" s="3">
        <f>2+8+11+8+7+3+10+18+1+8+5</f>
        <v>81</v>
      </c>
      <c r="G34" s="3">
        <f>5+7+1+3+6+6+3+6+12+2+17</f>
        <v>68</v>
      </c>
      <c r="H34">
        <f t="shared" ref="H34:H103" si="55">F34-G34</f>
        <v>13</v>
      </c>
      <c r="J34">
        <f>40*2</f>
        <v>80</v>
      </c>
      <c r="L34">
        <f t="shared" ref="L34:L103" si="56">B34*10</f>
        <v>70</v>
      </c>
      <c r="M34">
        <f t="shared" ref="M34:M103" si="57">D34*5</f>
        <v>0</v>
      </c>
      <c r="N34">
        <f>10*2</f>
        <v>20</v>
      </c>
      <c r="O34">
        <f t="shared" ref="O34:O58" si="58">SUM(I34:N34)</f>
        <v>170</v>
      </c>
    </row>
    <row r="35" spans="1:15" x14ac:dyDescent="0.25">
      <c r="A35" s="3" t="s">
        <v>124</v>
      </c>
      <c r="B35" s="3">
        <f>1*3</f>
        <v>3</v>
      </c>
      <c r="C35" s="3">
        <f>1*1</f>
        <v>1</v>
      </c>
      <c r="D35" s="3">
        <f>1*1</f>
        <v>1</v>
      </c>
      <c r="E35" s="2">
        <f t="shared" si="54"/>
        <v>0.6</v>
      </c>
      <c r="F35" s="3">
        <f>3+18+9+10+7</f>
        <v>47</v>
      </c>
      <c r="G35" s="3">
        <f>3+7+3+5+8</f>
        <v>26</v>
      </c>
      <c r="H35">
        <f t="shared" si="55"/>
        <v>21</v>
      </c>
      <c r="J35">
        <f>40*1</f>
        <v>40</v>
      </c>
      <c r="L35">
        <f t="shared" si="56"/>
        <v>30</v>
      </c>
      <c r="M35">
        <f t="shared" si="57"/>
        <v>5</v>
      </c>
      <c r="N35">
        <f t="shared" si="6"/>
        <v>10</v>
      </c>
      <c r="O35">
        <f t="shared" si="58"/>
        <v>85</v>
      </c>
    </row>
    <row r="36" spans="1:15" x14ac:dyDescent="0.25">
      <c r="A36" s="3" t="s">
        <v>53</v>
      </c>
      <c r="B36" s="3">
        <f>1*10</f>
        <v>10</v>
      </c>
      <c r="C36" s="3">
        <f>1*3</f>
        <v>3</v>
      </c>
      <c r="D36" s="3"/>
      <c r="E36" s="2">
        <f t="shared" si="54"/>
        <v>0.76923076923076927</v>
      </c>
      <c r="F36" s="3">
        <f>13+8+1+1+6+5+11+5+1+12+18+3+6</f>
        <v>90</v>
      </c>
      <c r="G36" s="3">
        <f>0+2+9+7+0+0+1+2+4+1+3+0+1</f>
        <v>30</v>
      </c>
      <c r="H36">
        <f t="shared" si="55"/>
        <v>60</v>
      </c>
      <c r="I36">
        <f>60*1</f>
        <v>60</v>
      </c>
      <c r="J36">
        <f>40*1</f>
        <v>40</v>
      </c>
      <c r="L36">
        <f t="shared" si="56"/>
        <v>100</v>
      </c>
      <c r="M36">
        <f t="shared" si="57"/>
        <v>0</v>
      </c>
      <c r="N36">
        <f>10*3</f>
        <v>30</v>
      </c>
      <c r="O36">
        <f t="shared" ref="O36" si="59">SUM(I36:N36)</f>
        <v>230</v>
      </c>
    </row>
    <row r="37" spans="1:15" x14ac:dyDescent="0.25">
      <c r="A37" s="3" t="s">
        <v>51</v>
      </c>
      <c r="B37" s="3">
        <f>1*6</f>
        <v>6</v>
      </c>
      <c r="C37" s="3">
        <f>1*3</f>
        <v>3</v>
      </c>
      <c r="D37" s="3"/>
      <c r="E37" s="2">
        <f t="shared" ref="E37:E39" si="60">(B37)/(B37+C37+D37)</f>
        <v>0.66666666666666663</v>
      </c>
      <c r="F37" s="3">
        <f>3+1+6+12+14+12+10+16+5</f>
        <v>79</v>
      </c>
      <c r="G37" s="3">
        <f>5+2+7+0+6+0+0+0+1</f>
        <v>21</v>
      </c>
      <c r="H37">
        <f t="shared" ref="H37:H39" si="61">F37-G37</f>
        <v>58</v>
      </c>
      <c r="I37">
        <f>60*2</f>
        <v>120</v>
      </c>
      <c r="L37">
        <f t="shared" ref="L37:L39" si="62">B37*10</f>
        <v>60</v>
      </c>
      <c r="M37">
        <f t="shared" ref="M37:M39" si="63">D37*5</f>
        <v>0</v>
      </c>
      <c r="N37">
        <f>10*2</f>
        <v>20</v>
      </c>
      <c r="O37">
        <f t="shared" ref="O37:O39" si="64">SUM(I37:N37)</f>
        <v>200</v>
      </c>
    </row>
    <row r="38" spans="1:15" x14ac:dyDescent="0.25">
      <c r="A38" s="3" t="s">
        <v>125</v>
      </c>
      <c r="B38" s="3">
        <f>1*2</f>
        <v>2</v>
      </c>
      <c r="C38" s="3">
        <f>1*3</f>
        <v>3</v>
      </c>
      <c r="D38" s="3"/>
      <c r="E38" s="2">
        <f t="shared" si="60"/>
        <v>0.4</v>
      </c>
      <c r="F38" s="3">
        <f>6+2+0+11+6</f>
        <v>25</v>
      </c>
      <c r="G38" s="3">
        <f>7+5+3+2+3</f>
        <v>20</v>
      </c>
      <c r="H38">
        <f t="shared" si="61"/>
        <v>5</v>
      </c>
      <c r="I38">
        <f>60*1</f>
        <v>60</v>
      </c>
      <c r="L38">
        <f t="shared" si="62"/>
        <v>20</v>
      </c>
      <c r="M38">
        <f t="shared" si="63"/>
        <v>0</v>
      </c>
      <c r="N38">
        <f t="shared" si="6"/>
        <v>10</v>
      </c>
      <c r="O38">
        <f t="shared" si="64"/>
        <v>90</v>
      </c>
    </row>
    <row r="39" spans="1:15" x14ac:dyDescent="0.25">
      <c r="A39" s="3" t="s">
        <v>96</v>
      </c>
      <c r="B39" s="3">
        <f>1*1</f>
        <v>1</v>
      </c>
      <c r="C39" s="3">
        <f>1*11</f>
        <v>11</v>
      </c>
      <c r="D39" s="3"/>
      <c r="E39" s="2">
        <f t="shared" si="60"/>
        <v>8.3333333333333329E-2</v>
      </c>
      <c r="F39" s="3">
        <f>8+3+1+0+2+1+0+8+10+1+4+2</f>
        <v>40</v>
      </c>
      <c r="G39" s="3">
        <f>15+16+11+5+15+13+12+11+4+10+19+11</f>
        <v>142</v>
      </c>
      <c r="H39">
        <f t="shared" si="61"/>
        <v>-102</v>
      </c>
      <c r="K39">
        <f>20*1</f>
        <v>20</v>
      </c>
      <c r="L39">
        <f t="shared" si="62"/>
        <v>10</v>
      </c>
      <c r="M39">
        <f t="shared" si="63"/>
        <v>0</v>
      </c>
      <c r="N39">
        <f>10*3</f>
        <v>30</v>
      </c>
      <c r="O39">
        <f t="shared" si="64"/>
        <v>60</v>
      </c>
    </row>
    <row r="40" spans="1:15" x14ac:dyDescent="0.25">
      <c r="A40" s="3" t="s">
        <v>43</v>
      </c>
      <c r="B40" s="3">
        <f>1*7</f>
        <v>7</v>
      </c>
      <c r="C40" s="3">
        <f>1*6</f>
        <v>6</v>
      </c>
      <c r="D40" s="3"/>
      <c r="E40" s="2">
        <f t="shared" si="54"/>
        <v>0.53846153846153844</v>
      </c>
      <c r="F40" s="3">
        <f>8+1+8+2+6+9+1+10+0+8+9+20+0</f>
        <v>82</v>
      </c>
      <c r="G40" s="3">
        <f>0+9+6+7+7+1+7+9+12+7+8+1+16</f>
        <v>90</v>
      </c>
      <c r="H40">
        <f t="shared" si="55"/>
        <v>-8</v>
      </c>
      <c r="J40">
        <f>40*1</f>
        <v>40</v>
      </c>
      <c r="L40">
        <f t="shared" si="56"/>
        <v>70</v>
      </c>
      <c r="M40">
        <f t="shared" si="57"/>
        <v>0</v>
      </c>
      <c r="N40">
        <f>10*3</f>
        <v>30</v>
      </c>
      <c r="O40">
        <f t="shared" si="58"/>
        <v>140</v>
      </c>
    </row>
    <row r="41" spans="1:15" x14ac:dyDescent="0.25">
      <c r="A41" s="3" t="s">
        <v>65</v>
      </c>
      <c r="B41" s="3">
        <f>1*2</f>
        <v>2</v>
      </c>
      <c r="C41" s="3">
        <f>1*2</f>
        <v>2</v>
      </c>
      <c r="D41" s="3"/>
      <c r="E41" s="2">
        <f t="shared" si="54"/>
        <v>0.5</v>
      </c>
      <c r="F41" s="3">
        <f>3+10+8+2</f>
        <v>23</v>
      </c>
      <c r="G41" s="3">
        <f>4+2+3+3</f>
        <v>12</v>
      </c>
      <c r="H41">
        <f t="shared" si="55"/>
        <v>11</v>
      </c>
      <c r="L41">
        <f t="shared" si="56"/>
        <v>20</v>
      </c>
      <c r="M41">
        <f t="shared" si="57"/>
        <v>0</v>
      </c>
      <c r="N41">
        <f t="shared" si="6"/>
        <v>10</v>
      </c>
      <c r="O41">
        <f t="shared" ref="O41:O42" si="65">SUM(I41:N41)</f>
        <v>30</v>
      </c>
    </row>
    <row r="42" spans="1:15" x14ac:dyDescent="0.25">
      <c r="A42" s="3" t="s">
        <v>97</v>
      </c>
      <c r="B42" s="3">
        <f>1*5</f>
        <v>5</v>
      </c>
      <c r="C42" s="3"/>
      <c r="D42" s="3"/>
      <c r="E42" s="2">
        <f t="shared" si="54"/>
        <v>1</v>
      </c>
      <c r="F42" s="3">
        <f>6+4+7+4+4</f>
        <v>25</v>
      </c>
      <c r="G42" s="3">
        <f>5+2+1+1+1</f>
        <v>10</v>
      </c>
      <c r="H42">
        <f t="shared" si="55"/>
        <v>15</v>
      </c>
      <c r="I42">
        <f>60*1</f>
        <v>60</v>
      </c>
      <c r="L42">
        <f t="shared" si="56"/>
        <v>50</v>
      </c>
      <c r="M42">
        <f t="shared" si="57"/>
        <v>0</v>
      </c>
      <c r="N42">
        <f t="shared" si="6"/>
        <v>10</v>
      </c>
      <c r="O42">
        <f t="shared" si="65"/>
        <v>120</v>
      </c>
    </row>
    <row r="43" spans="1:15" x14ac:dyDescent="0.25">
      <c r="A43" s="3" t="s">
        <v>55</v>
      </c>
      <c r="B43" s="3">
        <f>1*3</f>
        <v>3</v>
      </c>
      <c r="C43" s="3">
        <f>1*1</f>
        <v>1</v>
      </c>
      <c r="D43" s="3"/>
      <c r="E43" s="2">
        <f t="shared" si="54"/>
        <v>0.75</v>
      </c>
      <c r="F43" s="3">
        <f>0+16+7+4</f>
        <v>27</v>
      </c>
      <c r="G43" s="3">
        <f>13+2+6+3</f>
        <v>24</v>
      </c>
      <c r="H43">
        <f t="shared" si="55"/>
        <v>3</v>
      </c>
      <c r="I43">
        <f>60*1</f>
        <v>60</v>
      </c>
      <c r="L43">
        <f t="shared" si="56"/>
        <v>30</v>
      </c>
      <c r="M43">
        <f t="shared" si="57"/>
        <v>0</v>
      </c>
      <c r="N43">
        <f t="shared" si="6"/>
        <v>10</v>
      </c>
      <c r="O43">
        <f t="shared" si="58"/>
        <v>100</v>
      </c>
    </row>
    <row r="44" spans="1:15" x14ac:dyDescent="0.25">
      <c r="A44" s="3" t="s">
        <v>95</v>
      </c>
      <c r="B44" s="3">
        <f>1*2</f>
        <v>2</v>
      </c>
      <c r="C44" s="3">
        <f>1*6</f>
        <v>6</v>
      </c>
      <c r="D44" s="3"/>
      <c r="E44" s="2">
        <f t="shared" si="54"/>
        <v>0.25</v>
      </c>
      <c r="F44" s="3">
        <f>4+1+12+5+3+4+16+3</f>
        <v>48</v>
      </c>
      <c r="G44" s="3">
        <f>5+9+10+13+9+5+5+10</f>
        <v>66</v>
      </c>
      <c r="H44">
        <f t="shared" si="55"/>
        <v>-18</v>
      </c>
      <c r="K44">
        <f>20*1</f>
        <v>20</v>
      </c>
      <c r="L44">
        <f t="shared" si="56"/>
        <v>20</v>
      </c>
      <c r="M44">
        <f t="shared" si="57"/>
        <v>0</v>
      </c>
      <c r="N44">
        <f>10*2</f>
        <v>20</v>
      </c>
      <c r="O44">
        <f t="shared" ref="O44" si="66">SUM(I44:N44)</f>
        <v>60</v>
      </c>
    </row>
    <row r="45" spans="1:15" x14ac:dyDescent="0.25">
      <c r="A45" s="3" t="s">
        <v>50</v>
      </c>
      <c r="B45" s="3">
        <f>1*5</f>
        <v>5</v>
      </c>
      <c r="C45" s="3"/>
      <c r="D45" s="3"/>
      <c r="E45" s="2">
        <f t="shared" ref="E45:E49" si="67">(B45)/(B45+C45+D45)</f>
        <v>1</v>
      </c>
      <c r="F45" s="3">
        <f>5+5+14+8+6</f>
        <v>38</v>
      </c>
      <c r="G45" s="3">
        <f>3+4+6+1+3</f>
        <v>17</v>
      </c>
      <c r="H45">
        <f t="shared" ref="H45:H49" si="68">F45-G45</f>
        <v>21</v>
      </c>
      <c r="J45">
        <f>40*1</f>
        <v>40</v>
      </c>
      <c r="L45">
        <f t="shared" ref="L45:L49" si="69">B45*10</f>
        <v>50</v>
      </c>
      <c r="M45">
        <f t="shared" ref="M45:M49" si="70">D45*5</f>
        <v>0</v>
      </c>
      <c r="N45">
        <f t="shared" si="6"/>
        <v>10</v>
      </c>
      <c r="O45">
        <f t="shared" ref="O45:O49" si="71">SUM(I45:N45)</f>
        <v>100</v>
      </c>
    </row>
    <row r="46" spans="1:15" x14ac:dyDescent="0.25">
      <c r="A46" s="3" t="s">
        <v>119</v>
      </c>
      <c r="B46" s="3">
        <f>1*6</f>
        <v>6</v>
      </c>
      <c r="C46" s="3">
        <f>1*3</f>
        <v>3</v>
      </c>
      <c r="D46" s="3"/>
      <c r="E46" s="2">
        <f t="shared" si="67"/>
        <v>0.66666666666666663</v>
      </c>
      <c r="F46" s="3">
        <f>6+3+12+14+1+11+3+2+5</f>
        <v>57</v>
      </c>
      <c r="G46" s="3">
        <f>0+2+1+2+5+1+8+1+14</f>
        <v>34</v>
      </c>
      <c r="H46">
        <f t="shared" si="68"/>
        <v>23</v>
      </c>
      <c r="J46">
        <f>40*1</f>
        <v>40</v>
      </c>
      <c r="L46">
        <f t="shared" si="69"/>
        <v>60</v>
      </c>
      <c r="M46">
        <f t="shared" si="70"/>
        <v>0</v>
      </c>
      <c r="N46">
        <f>10*2</f>
        <v>20</v>
      </c>
      <c r="O46">
        <f t="shared" ref="O46" si="72">SUM(I46:N46)</f>
        <v>120</v>
      </c>
    </row>
    <row r="47" spans="1:15" x14ac:dyDescent="0.25">
      <c r="A47" s="3" t="s">
        <v>88</v>
      </c>
      <c r="B47" s="3">
        <f>1*7</f>
        <v>7</v>
      </c>
      <c r="C47" s="3">
        <f>1*3</f>
        <v>3</v>
      </c>
      <c r="D47" s="3"/>
      <c r="E47" s="2">
        <f t="shared" si="67"/>
        <v>0.7</v>
      </c>
      <c r="F47" s="3">
        <f>11+7+12+7+2+5+11+4+5+1</f>
        <v>65</v>
      </c>
      <c r="G47" s="3">
        <f>0+0+0+0+1+11+1+12+4+2</f>
        <v>31</v>
      </c>
      <c r="H47">
        <f t="shared" si="68"/>
        <v>34</v>
      </c>
      <c r="I47">
        <f>60*1</f>
        <v>60</v>
      </c>
      <c r="J47">
        <f>40*1</f>
        <v>40</v>
      </c>
      <c r="L47">
        <f t="shared" si="69"/>
        <v>70</v>
      </c>
      <c r="M47">
        <f t="shared" si="70"/>
        <v>0</v>
      </c>
      <c r="N47">
        <f>10*2</f>
        <v>20</v>
      </c>
      <c r="O47">
        <f t="shared" ref="O47" si="73">SUM(I47:N47)</f>
        <v>190</v>
      </c>
    </row>
    <row r="48" spans="1:15" x14ac:dyDescent="0.25">
      <c r="A48" s="3" t="s">
        <v>116</v>
      </c>
      <c r="B48" s="3">
        <f>1*4</f>
        <v>4</v>
      </c>
      <c r="C48" s="3">
        <f>1*1</f>
        <v>1</v>
      </c>
      <c r="D48" s="3"/>
      <c r="E48" s="2">
        <f t="shared" si="67"/>
        <v>0.8</v>
      </c>
      <c r="F48" s="3">
        <f>16+8+7+13+17</f>
        <v>61</v>
      </c>
      <c r="G48" s="3">
        <f>8+9+6+5+5</f>
        <v>33</v>
      </c>
      <c r="H48">
        <f t="shared" si="68"/>
        <v>28</v>
      </c>
      <c r="I48">
        <f>60*1</f>
        <v>60</v>
      </c>
      <c r="L48">
        <f t="shared" si="69"/>
        <v>40</v>
      </c>
      <c r="M48">
        <f t="shared" si="70"/>
        <v>0</v>
      </c>
      <c r="N48">
        <f t="shared" si="6"/>
        <v>10</v>
      </c>
      <c r="O48">
        <f t="shared" ref="O48" si="74">SUM(I48:N48)</f>
        <v>110</v>
      </c>
    </row>
    <row r="49" spans="1:15" x14ac:dyDescent="0.25">
      <c r="A49" s="3" t="s">
        <v>54</v>
      </c>
      <c r="B49" s="3">
        <f>1*2</f>
        <v>2</v>
      </c>
      <c r="C49" s="3">
        <f>1*2</f>
        <v>2</v>
      </c>
      <c r="D49" s="3"/>
      <c r="E49" s="2">
        <f t="shared" si="67"/>
        <v>0.5</v>
      </c>
      <c r="F49" s="3">
        <f>1+5+8+2</f>
        <v>16</v>
      </c>
      <c r="G49" s="3">
        <f>4+6+3+5</f>
        <v>18</v>
      </c>
      <c r="H49">
        <f t="shared" si="68"/>
        <v>-2</v>
      </c>
      <c r="L49">
        <f t="shared" si="69"/>
        <v>20</v>
      </c>
      <c r="M49">
        <f t="shared" si="70"/>
        <v>0</v>
      </c>
      <c r="N49">
        <f t="shared" si="6"/>
        <v>10</v>
      </c>
      <c r="O49">
        <f t="shared" si="71"/>
        <v>30</v>
      </c>
    </row>
    <row r="50" spans="1:15" x14ac:dyDescent="0.25">
      <c r="A50" s="3" t="s">
        <v>52</v>
      </c>
      <c r="B50" s="3"/>
      <c r="C50" s="3">
        <f>1*4</f>
        <v>4</v>
      </c>
      <c r="D50" s="3"/>
      <c r="E50" s="2">
        <f t="shared" ref="E50:E54" si="75">(B50)/(B50+C50+D50)</f>
        <v>0</v>
      </c>
      <c r="F50" s="3">
        <f>5+1+6+0</f>
        <v>12</v>
      </c>
      <c r="G50" s="3">
        <f>11+4+16+12</f>
        <v>43</v>
      </c>
      <c r="H50">
        <f t="shared" ref="H50:H54" si="76">F50-G50</f>
        <v>-31</v>
      </c>
      <c r="L50">
        <f t="shared" ref="L50:L54" si="77">B50*10</f>
        <v>0</v>
      </c>
      <c r="M50">
        <f t="shared" ref="M50:M54" si="78">D50*5</f>
        <v>0</v>
      </c>
      <c r="N50">
        <f t="shared" si="6"/>
        <v>10</v>
      </c>
      <c r="O50">
        <f t="shared" ref="O50:O54" si="79">SUM(I50:N50)</f>
        <v>10</v>
      </c>
    </row>
    <row r="51" spans="1:15" x14ac:dyDescent="0.25">
      <c r="A51" s="3" t="s">
        <v>58</v>
      </c>
      <c r="B51" s="3">
        <f>1*2</f>
        <v>2</v>
      </c>
      <c r="C51" s="3">
        <f>1*2</f>
        <v>2</v>
      </c>
      <c r="D51" s="3"/>
      <c r="E51" s="2">
        <f t="shared" si="75"/>
        <v>0.5</v>
      </c>
      <c r="F51" s="3">
        <f>8+4+3+5</f>
        <v>20</v>
      </c>
      <c r="G51" s="3">
        <f>2+5+19+2</f>
        <v>28</v>
      </c>
      <c r="H51">
        <f t="shared" si="76"/>
        <v>-8</v>
      </c>
      <c r="J51">
        <f>40*1</f>
        <v>40</v>
      </c>
      <c r="L51">
        <f t="shared" si="77"/>
        <v>20</v>
      </c>
      <c r="M51">
        <f t="shared" si="78"/>
        <v>0</v>
      </c>
      <c r="N51">
        <f t="shared" si="6"/>
        <v>10</v>
      </c>
      <c r="O51">
        <f t="shared" si="79"/>
        <v>70</v>
      </c>
    </row>
    <row r="52" spans="1:15" x14ac:dyDescent="0.25">
      <c r="A52" s="3" t="s">
        <v>154</v>
      </c>
      <c r="B52" s="3"/>
      <c r="C52" s="3">
        <f>1*4</f>
        <v>4</v>
      </c>
      <c r="D52" s="3"/>
      <c r="E52" s="2">
        <f t="shared" si="75"/>
        <v>0</v>
      </c>
      <c r="F52" s="3">
        <f>0+2+0+2</f>
        <v>4</v>
      </c>
      <c r="G52" s="3">
        <f>16+16+15+14</f>
        <v>61</v>
      </c>
      <c r="H52">
        <f t="shared" si="76"/>
        <v>-57</v>
      </c>
      <c r="L52">
        <f t="shared" si="77"/>
        <v>0</v>
      </c>
      <c r="M52">
        <f t="shared" si="78"/>
        <v>0</v>
      </c>
      <c r="N52">
        <f t="shared" si="6"/>
        <v>10</v>
      </c>
      <c r="O52">
        <f t="shared" si="79"/>
        <v>10</v>
      </c>
    </row>
    <row r="53" spans="1:15" x14ac:dyDescent="0.25">
      <c r="A53" s="3" t="s">
        <v>94</v>
      </c>
      <c r="B53" s="3">
        <f>1*6</f>
        <v>6</v>
      </c>
      <c r="C53" s="3">
        <f>1*8</f>
        <v>8</v>
      </c>
      <c r="D53" s="3"/>
      <c r="E53" s="2">
        <f t="shared" si="75"/>
        <v>0.42857142857142855</v>
      </c>
      <c r="F53" s="3">
        <f>0+1+1+7+10+12+5+1+2+0+10+5+14+2</f>
        <v>70</v>
      </c>
      <c r="G53" s="3">
        <f>6+16+18+1+4+4+4+13+8+10+1+7+2+6</f>
        <v>100</v>
      </c>
      <c r="H53">
        <f t="shared" si="76"/>
        <v>-30</v>
      </c>
      <c r="I53">
        <f>60*1</f>
        <v>60</v>
      </c>
      <c r="J53">
        <f>40*1</f>
        <v>40</v>
      </c>
      <c r="L53">
        <f t="shared" si="77"/>
        <v>60</v>
      </c>
      <c r="M53">
        <f t="shared" si="78"/>
        <v>0</v>
      </c>
      <c r="N53">
        <f>10*3</f>
        <v>30</v>
      </c>
      <c r="O53">
        <f t="shared" si="79"/>
        <v>190</v>
      </c>
    </row>
    <row r="54" spans="1:15" x14ac:dyDescent="0.25">
      <c r="A54" s="3" t="s">
        <v>68</v>
      </c>
      <c r="B54" s="3"/>
      <c r="C54" s="3">
        <f>1*4</f>
        <v>4</v>
      </c>
      <c r="D54" s="3"/>
      <c r="E54" s="2">
        <f t="shared" si="75"/>
        <v>0</v>
      </c>
      <c r="F54" s="3">
        <f>0+1+3+1</f>
        <v>5</v>
      </c>
      <c r="G54" s="3">
        <f>21+9+10+13</f>
        <v>53</v>
      </c>
      <c r="H54">
        <f t="shared" si="76"/>
        <v>-48</v>
      </c>
      <c r="L54">
        <f t="shared" si="77"/>
        <v>0</v>
      </c>
      <c r="M54">
        <f t="shared" si="78"/>
        <v>0</v>
      </c>
      <c r="N54">
        <f t="shared" si="6"/>
        <v>10</v>
      </c>
      <c r="O54">
        <f t="shared" si="79"/>
        <v>10</v>
      </c>
    </row>
    <row r="55" spans="1:15" x14ac:dyDescent="0.25">
      <c r="B55" s="3"/>
      <c r="C55" s="3"/>
      <c r="D55" s="3"/>
      <c r="E55" s="2" t="e">
        <f t="shared" ref="E55" si="80">(B55)/(B55+C55+D55)</f>
        <v>#DIV/0!</v>
      </c>
      <c r="F55" s="3"/>
      <c r="G55" s="3"/>
      <c r="H55">
        <f t="shared" ref="H55:H57" si="81">F55-G55</f>
        <v>0</v>
      </c>
      <c r="L55">
        <f t="shared" ref="L55:L57" si="82">B55*10</f>
        <v>0</v>
      </c>
      <c r="M55">
        <f t="shared" ref="M55:M57" si="83">D55*5</f>
        <v>0</v>
      </c>
      <c r="N55">
        <f t="shared" si="6"/>
        <v>10</v>
      </c>
      <c r="O55">
        <f t="shared" ref="O55:O56" si="84">SUM(I55:N55)</f>
        <v>10</v>
      </c>
    </row>
    <row r="56" spans="1:15" x14ac:dyDescent="0.25">
      <c r="B56" s="3"/>
      <c r="C56" s="3"/>
      <c r="D56" s="3"/>
      <c r="E56" s="2" t="e">
        <f>(B56)/(B56+C56+D56)</f>
        <v>#DIV/0!</v>
      </c>
      <c r="F56" s="3"/>
      <c r="G56" s="3"/>
      <c r="H56">
        <f t="shared" si="81"/>
        <v>0</v>
      </c>
      <c r="L56">
        <f t="shared" si="82"/>
        <v>0</v>
      </c>
      <c r="M56">
        <f t="shared" si="83"/>
        <v>0</v>
      </c>
      <c r="N56">
        <f t="shared" si="6"/>
        <v>10</v>
      </c>
      <c r="O56">
        <f t="shared" si="84"/>
        <v>10</v>
      </c>
    </row>
    <row r="57" spans="1:15" x14ac:dyDescent="0.25">
      <c r="B57" s="3"/>
      <c r="C57" s="3"/>
      <c r="D57" s="3"/>
      <c r="E57" s="2" t="e">
        <f>(B57)/(B57+C57+D57)</f>
        <v>#DIV/0!</v>
      </c>
      <c r="F57" s="3"/>
      <c r="G57" s="3"/>
      <c r="H57">
        <f t="shared" si="81"/>
        <v>0</v>
      </c>
      <c r="L57">
        <f t="shared" si="82"/>
        <v>0</v>
      </c>
      <c r="M57">
        <f t="shared" si="83"/>
        <v>0</v>
      </c>
      <c r="N57">
        <f t="shared" si="6"/>
        <v>10</v>
      </c>
      <c r="O57">
        <f t="shared" ref="O57" si="85">SUM(I57:N57)</f>
        <v>10</v>
      </c>
    </row>
    <row r="58" spans="1:15" x14ac:dyDescent="0.25">
      <c r="B58" s="3"/>
      <c r="C58" s="3"/>
      <c r="D58" s="3"/>
      <c r="E58" s="2" t="e">
        <f t="shared" si="54"/>
        <v>#DIV/0!</v>
      </c>
      <c r="F58" s="3"/>
      <c r="G58" s="3"/>
      <c r="H58">
        <f t="shared" si="55"/>
        <v>0</v>
      </c>
      <c r="L58">
        <f t="shared" si="56"/>
        <v>0</v>
      </c>
      <c r="M58">
        <f t="shared" si="57"/>
        <v>0</v>
      </c>
      <c r="N58">
        <f t="shared" si="6"/>
        <v>10</v>
      </c>
      <c r="O58">
        <f t="shared" si="58"/>
        <v>10</v>
      </c>
    </row>
    <row r="59" spans="1:15" x14ac:dyDescent="0.25">
      <c r="B59" s="3"/>
      <c r="C59" s="3"/>
      <c r="D59" s="3"/>
      <c r="E59" s="2" t="e">
        <f t="shared" si="54"/>
        <v>#DIV/0!</v>
      </c>
      <c r="F59" s="3"/>
      <c r="G59" s="3"/>
      <c r="H59">
        <f t="shared" si="55"/>
        <v>0</v>
      </c>
      <c r="L59">
        <f t="shared" si="56"/>
        <v>0</v>
      </c>
      <c r="M59">
        <f t="shared" si="57"/>
        <v>0</v>
      </c>
      <c r="N59">
        <f t="shared" si="6"/>
        <v>10</v>
      </c>
      <c r="O59">
        <f t="shared" ref="O59" si="86">SUM(I59:N59)</f>
        <v>10</v>
      </c>
    </row>
    <row r="60" spans="1:15" x14ac:dyDescent="0.25">
      <c r="B60" s="3"/>
      <c r="C60" s="3"/>
      <c r="D60" s="3"/>
      <c r="E60" s="2" t="e">
        <f t="shared" si="54"/>
        <v>#DIV/0!</v>
      </c>
      <c r="F60" s="3"/>
      <c r="G60" s="3"/>
      <c r="H60">
        <f t="shared" si="55"/>
        <v>0</v>
      </c>
      <c r="L60">
        <f t="shared" si="56"/>
        <v>0</v>
      </c>
      <c r="M60">
        <f t="shared" si="57"/>
        <v>0</v>
      </c>
      <c r="N60">
        <f t="shared" si="6"/>
        <v>10</v>
      </c>
      <c r="O60">
        <f t="shared" ref="O60" si="87">SUM(I60:N60)</f>
        <v>10</v>
      </c>
    </row>
    <row r="61" spans="1:15" x14ac:dyDescent="0.25">
      <c r="B61" s="3"/>
      <c r="C61" s="3"/>
      <c r="D61" s="3"/>
      <c r="E61" s="2" t="e">
        <f t="shared" ref="E61:E68" si="88">(B61)/(B61+C61+D61)</f>
        <v>#DIV/0!</v>
      </c>
      <c r="F61" s="3"/>
      <c r="G61" s="3"/>
      <c r="H61">
        <f t="shared" ref="H61:H68" si="89">F61-G61</f>
        <v>0</v>
      </c>
      <c r="L61">
        <f t="shared" ref="L61:L68" si="90">B61*10</f>
        <v>0</v>
      </c>
      <c r="M61">
        <f t="shared" ref="M61:M68" si="91">D61*5</f>
        <v>0</v>
      </c>
      <c r="N61">
        <f t="shared" si="6"/>
        <v>10</v>
      </c>
      <c r="O61">
        <f t="shared" ref="O61:O65" si="92">SUM(I61:N61)</f>
        <v>10</v>
      </c>
    </row>
    <row r="62" spans="1:15" x14ac:dyDescent="0.25">
      <c r="B62" s="3"/>
      <c r="C62" s="3"/>
      <c r="D62" s="3"/>
      <c r="E62" s="2" t="e">
        <f t="shared" si="88"/>
        <v>#DIV/0!</v>
      </c>
      <c r="F62" s="3"/>
      <c r="G62" s="3"/>
      <c r="H62">
        <f t="shared" si="89"/>
        <v>0</v>
      </c>
      <c r="L62">
        <f t="shared" si="90"/>
        <v>0</v>
      </c>
      <c r="M62">
        <f t="shared" si="91"/>
        <v>0</v>
      </c>
      <c r="N62">
        <f t="shared" si="6"/>
        <v>10</v>
      </c>
      <c r="O62">
        <f t="shared" ref="O62:O63" si="93">SUM(I62:N62)</f>
        <v>10</v>
      </c>
    </row>
    <row r="63" spans="1:15" x14ac:dyDescent="0.25">
      <c r="B63" s="3"/>
      <c r="C63" s="3"/>
      <c r="D63" s="3"/>
      <c r="E63" s="2" t="e">
        <f t="shared" si="88"/>
        <v>#DIV/0!</v>
      </c>
      <c r="F63" s="3"/>
      <c r="G63" s="3"/>
      <c r="H63">
        <f t="shared" si="89"/>
        <v>0</v>
      </c>
      <c r="L63">
        <f t="shared" si="90"/>
        <v>0</v>
      </c>
      <c r="M63">
        <f t="shared" si="91"/>
        <v>0</v>
      </c>
      <c r="N63">
        <f t="shared" si="6"/>
        <v>10</v>
      </c>
      <c r="O63">
        <f t="shared" si="93"/>
        <v>10</v>
      </c>
    </row>
    <row r="64" spans="1:15" x14ac:dyDescent="0.25">
      <c r="B64" s="3"/>
      <c r="C64" s="3"/>
      <c r="D64" s="3"/>
      <c r="E64" s="2" t="e">
        <f t="shared" si="88"/>
        <v>#DIV/0!</v>
      </c>
      <c r="F64" s="3"/>
      <c r="G64" s="3"/>
      <c r="H64">
        <f t="shared" si="89"/>
        <v>0</v>
      </c>
      <c r="L64">
        <f t="shared" si="90"/>
        <v>0</v>
      </c>
      <c r="M64">
        <f t="shared" si="91"/>
        <v>0</v>
      </c>
      <c r="N64">
        <f t="shared" si="6"/>
        <v>10</v>
      </c>
      <c r="O64">
        <f t="shared" ref="O64" si="94">SUM(I64:N64)</f>
        <v>10</v>
      </c>
    </row>
    <row r="65" spans="2:15" x14ac:dyDescent="0.25">
      <c r="B65" s="3"/>
      <c r="C65" s="3"/>
      <c r="D65" s="3"/>
      <c r="E65" s="2" t="e">
        <f t="shared" si="88"/>
        <v>#DIV/0!</v>
      </c>
      <c r="F65" s="3"/>
      <c r="G65" s="3"/>
      <c r="H65">
        <f t="shared" si="89"/>
        <v>0</v>
      </c>
      <c r="L65">
        <f t="shared" si="90"/>
        <v>0</v>
      </c>
      <c r="M65">
        <f t="shared" si="91"/>
        <v>0</v>
      </c>
      <c r="N65">
        <f t="shared" si="6"/>
        <v>10</v>
      </c>
      <c r="O65">
        <f t="shared" si="92"/>
        <v>10</v>
      </c>
    </row>
    <row r="66" spans="2:15" x14ac:dyDescent="0.25">
      <c r="B66" s="3"/>
      <c r="C66" s="3"/>
      <c r="D66" s="3"/>
      <c r="E66" s="2" t="e">
        <f t="shared" si="88"/>
        <v>#DIV/0!</v>
      </c>
      <c r="F66" s="3"/>
      <c r="G66" s="3"/>
      <c r="H66">
        <f t="shared" si="89"/>
        <v>0</v>
      </c>
      <c r="L66">
        <f t="shared" si="90"/>
        <v>0</v>
      </c>
      <c r="M66">
        <f t="shared" si="91"/>
        <v>0</v>
      </c>
      <c r="N66">
        <f t="shared" si="6"/>
        <v>10</v>
      </c>
      <c r="O66">
        <f t="shared" ref="O66" si="95">SUM(I66:N66)</f>
        <v>10</v>
      </c>
    </row>
    <row r="67" spans="2:15" x14ac:dyDescent="0.25">
      <c r="B67" s="3"/>
      <c r="C67" s="3"/>
      <c r="D67" s="3"/>
      <c r="E67" s="2" t="e">
        <f t="shared" ref="E67" si="96">(B67)/(B67+C67+D67)</f>
        <v>#DIV/0!</v>
      </c>
      <c r="F67" s="3"/>
      <c r="G67" s="3"/>
      <c r="H67">
        <f t="shared" ref="H67" si="97">F67-G67</f>
        <v>0</v>
      </c>
      <c r="L67">
        <f t="shared" ref="L67" si="98">B67*10</f>
        <v>0</v>
      </c>
      <c r="M67">
        <f t="shared" ref="M67" si="99">D67*5</f>
        <v>0</v>
      </c>
      <c r="N67">
        <f t="shared" si="6"/>
        <v>10</v>
      </c>
      <c r="O67">
        <f t="shared" ref="O67" si="100">SUM(I67:N67)</f>
        <v>10</v>
      </c>
    </row>
    <row r="68" spans="2:15" x14ac:dyDescent="0.25">
      <c r="B68" s="3"/>
      <c r="C68" s="3"/>
      <c r="D68" s="3"/>
      <c r="E68" s="2" t="e">
        <f t="shared" si="88"/>
        <v>#DIV/0!</v>
      </c>
      <c r="F68" s="3"/>
      <c r="G68" s="3"/>
      <c r="H68">
        <f t="shared" si="89"/>
        <v>0</v>
      </c>
      <c r="L68">
        <f t="shared" si="90"/>
        <v>0</v>
      </c>
      <c r="M68">
        <f t="shared" si="91"/>
        <v>0</v>
      </c>
      <c r="N68">
        <f t="shared" si="6"/>
        <v>10</v>
      </c>
      <c r="O68">
        <f t="shared" ref="O68" si="101">SUM(I68:N68)</f>
        <v>10</v>
      </c>
    </row>
    <row r="69" spans="2:15" x14ac:dyDescent="0.25">
      <c r="B69" s="3"/>
      <c r="C69" s="3"/>
      <c r="D69" s="3"/>
      <c r="E69" s="2" t="e">
        <f t="shared" si="54"/>
        <v>#DIV/0!</v>
      </c>
      <c r="F69" s="3"/>
      <c r="G69" s="3"/>
      <c r="H69">
        <f t="shared" si="55"/>
        <v>0</v>
      </c>
      <c r="L69">
        <f t="shared" si="56"/>
        <v>0</v>
      </c>
      <c r="M69">
        <f t="shared" si="57"/>
        <v>0</v>
      </c>
      <c r="N69">
        <f t="shared" si="6"/>
        <v>10</v>
      </c>
      <c r="O69">
        <f t="shared" ref="O69" si="102">SUM(I69:N69)</f>
        <v>10</v>
      </c>
    </row>
    <row r="70" spans="2:15" x14ac:dyDescent="0.25">
      <c r="B70" s="3"/>
      <c r="C70" s="3"/>
      <c r="D70" s="3"/>
      <c r="E70" s="2" t="e">
        <f t="shared" si="54"/>
        <v>#DIV/0!</v>
      </c>
      <c r="F70" s="3"/>
      <c r="G70" s="3"/>
      <c r="H70">
        <f t="shared" si="55"/>
        <v>0</v>
      </c>
      <c r="L70">
        <f t="shared" si="56"/>
        <v>0</v>
      </c>
      <c r="M70">
        <f t="shared" si="57"/>
        <v>0</v>
      </c>
      <c r="N70">
        <f t="shared" si="6"/>
        <v>10</v>
      </c>
      <c r="O70">
        <f t="shared" ref="O70:O95" si="103">SUM(I70:N70)</f>
        <v>10</v>
      </c>
    </row>
    <row r="71" spans="2:15" x14ac:dyDescent="0.25">
      <c r="B71" s="3"/>
      <c r="C71" s="3"/>
      <c r="D71" s="3"/>
      <c r="E71" s="2" t="e">
        <f t="shared" ref="E71:E74" si="104">(B71)/(B71+C71+D71)</f>
        <v>#DIV/0!</v>
      </c>
      <c r="F71" s="3"/>
      <c r="G71" s="3"/>
      <c r="H71">
        <f t="shared" ref="H71:H74" si="105">F71-G71</f>
        <v>0</v>
      </c>
      <c r="L71">
        <f t="shared" ref="L71:L74" si="106">B71*10</f>
        <v>0</v>
      </c>
      <c r="M71">
        <f t="shared" ref="M71:M74" si="107">D71*5</f>
        <v>0</v>
      </c>
      <c r="N71">
        <f t="shared" si="6"/>
        <v>10</v>
      </c>
      <c r="O71">
        <f t="shared" ref="O71:O74" si="108">SUM(I71:N71)</f>
        <v>10</v>
      </c>
    </row>
    <row r="72" spans="2:15" x14ac:dyDescent="0.25">
      <c r="B72" s="3"/>
      <c r="C72" s="3"/>
      <c r="D72" s="3"/>
      <c r="E72" s="2" t="e">
        <f t="shared" si="104"/>
        <v>#DIV/0!</v>
      </c>
      <c r="F72" s="3"/>
      <c r="G72" s="3"/>
      <c r="H72">
        <f t="shared" si="105"/>
        <v>0</v>
      </c>
      <c r="L72">
        <f t="shared" si="106"/>
        <v>0</v>
      </c>
      <c r="M72">
        <f t="shared" si="107"/>
        <v>0</v>
      </c>
      <c r="N72">
        <f t="shared" si="6"/>
        <v>10</v>
      </c>
      <c r="O72">
        <f t="shared" ref="O72" si="109">SUM(I72:N72)</f>
        <v>10</v>
      </c>
    </row>
    <row r="73" spans="2:15" x14ac:dyDescent="0.25">
      <c r="B73" s="3"/>
      <c r="C73" s="3"/>
      <c r="D73" s="3"/>
      <c r="E73" s="2" t="e">
        <f t="shared" si="104"/>
        <v>#DIV/0!</v>
      </c>
      <c r="F73" s="3"/>
      <c r="G73" s="3"/>
      <c r="H73">
        <f t="shared" si="105"/>
        <v>0</v>
      </c>
      <c r="L73">
        <f t="shared" si="106"/>
        <v>0</v>
      </c>
      <c r="M73">
        <f t="shared" si="107"/>
        <v>0</v>
      </c>
      <c r="N73">
        <f t="shared" si="6"/>
        <v>10</v>
      </c>
      <c r="O73">
        <f t="shared" ref="O73" si="110">SUM(I73:N73)</f>
        <v>10</v>
      </c>
    </row>
    <row r="74" spans="2:15" x14ac:dyDescent="0.25">
      <c r="B74" s="3"/>
      <c r="C74" s="3"/>
      <c r="D74" s="3"/>
      <c r="E74" s="2" t="e">
        <f t="shared" si="104"/>
        <v>#DIV/0!</v>
      </c>
      <c r="F74" s="3"/>
      <c r="G74" s="3"/>
      <c r="H74">
        <f t="shared" si="105"/>
        <v>0</v>
      </c>
      <c r="L74">
        <f t="shared" si="106"/>
        <v>0</v>
      </c>
      <c r="M74">
        <f t="shared" si="107"/>
        <v>0</v>
      </c>
      <c r="N74">
        <f t="shared" si="6"/>
        <v>10</v>
      </c>
      <c r="O74">
        <f t="shared" si="108"/>
        <v>10</v>
      </c>
    </row>
    <row r="75" spans="2:15" x14ac:dyDescent="0.25">
      <c r="B75" s="3"/>
      <c r="C75" s="3"/>
      <c r="D75" s="3"/>
      <c r="E75" s="2" t="e">
        <f t="shared" ref="E75:E89" si="111">(B75)/(B75+C75+D75)</f>
        <v>#DIV/0!</v>
      </c>
      <c r="F75" s="3"/>
      <c r="G75" s="3"/>
      <c r="H75">
        <f t="shared" ref="H75:H89" si="112">F75-G75</f>
        <v>0</v>
      </c>
      <c r="L75">
        <f t="shared" ref="L75:L89" si="113">B75*10</f>
        <v>0</v>
      </c>
      <c r="M75">
        <f t="shared" ref="M75:M89" si="114">D75*5</f>
        <v>0</v>
      </c>
      <c r="N75">
        <f t="shared" si="6"/>
        <v>10</v>
      </c>
      <c r="O75">
        <f t="shared" ref="O75:O89" si="115">SUM(I75:N75)</f>
        <v>10</v>
      </c>
    </row>
    <row r="76" spans="2:15" x14ac:dyDescent="0.25">
      <c r="B76" s="3"/>
      <c r="C76" s="3"/>
      <c r="D76" s="3"/>
      <c r="E76" s="2" t="e">
        <f t="shared" si="111"/>
        <v>#DIV/0!</v>
      </c>
      <c r="F76" s="3"/>
      <c r="G76" s="3"/>
      <c r="H76">
        <f t="shared" si="112"/>
        <v>0</v>
      </c>
      <c r="L76">
        <f t="shared" si="113"/>
        <v>0</v>
      </c>
      <c r="M76">
        <f t="shared" si="114"/>
        <v>0</v>
      </c>
      <c r="N76">
        <f t="shared" si="6"/>
        <v>10</v>
      </c>
      <c r="O76">
        <f t="shared" si="115"/>
        <v>10</v>
      </c>
    </row>
    <row r="77" spans="2:15" x14ac:dyDescent="0.25">
      <c r="B77" s="3"/>
      <c r="C77" s="3"/>
      <c r="D77" s="3"/>
      <c r="E77" s="2" t="e">
        <f t="shared" si="111"/>
        <v>#DIV/0!</v>
      </c>
      <c r="F77" s="3"/>
      <c r="G77" s="3"/>
      <c r="H77">
        <f t="shared" si="112"/>
        <v>0</v>
      </c>
      <c r="L77">
        <f t="shared" si="113"/>
        <v>0</v>
      </c>
      <c r="M77">
        <f t="shared" si="114"/>
        <v>0</v>
      </c>
      <c r="N77">
        <f t="shared" si="6"/>
        <v>10</v>
      </c>
      <c r="O77">
        <f t="shared" si="115"/>
        <v>10</v>
      </c>
    </row>
    <row r="78" spans="2:15" x14ac:dyDescent="0.25">
      <c r="B78" s="3"/>
      <c r="C78" s="3"/>
      <c r="D78" s="3"/>
      <c r="E78" s="2" t="e">
        <f t="shared" si="111"/>
        <v>#DIV/0!</v>
      </c>
      <c r="F78" s="3"/>
      <c r="G78" s="3"/>
      <c r="H78">
        <f t="shared" si="112"/>
        <v>0</v>
      </c>
      <c r="L78">
        <f t="shared" si="113"/>
        <v>0</v>
      </c>
      <c r="M78">
        <f t="shared" si="114"/>
        <v>0</v>
      </c>
      <c r="N78">
        <f t="shared" si="6"/>
        <v>10</v>
      </c>
      <c r="O78">
        <f t="shared" ref="O78" si="116">SUM(I78:N78)</f>
        <v>10</v>
      </c>
    </row>
    <row r="79" spans="2:15" x14ac:dyDescent="0.25">
      <c r="B79" s="3"/>
      <c r="C79" s="3"/>
      <c r="D79" s="3"/>
      <c r="E79" s="2" t="e">
        <f t="shared" si="111"/>
        <v>#DIV/0!</v>
      </c>
      <c r="F79" s="3"/>
      <c r="G79" s="3"/>
      <c r="H79">
        <f t="shared" si="112"/>
        <v>0</v>
      </c>
      <c r="L79">
        <f t="shared" si="113"/>
        <v>0</v>
      </c>
      <c r="M79">
        <f t="shared" si="114"/>
        <v>0</v>
      </c>
      <c r="N79">
        <f t="shared" si="6"/>
        <v>10</v>
      </c>
      <c r="O79">
        <f t="shared" si="115"/>
        <v>10</v>
      </c>
    </row>
    <row r="80" spans="2:15" x14ac:dyDescent="0.25">
      <c r="B80" s="3"/>
      <c r="C80" s="3"/>
      <c r="D80" s="3"/>
      <c r="E80" s="2" t="e">
        <f t="shared" si="111"/>
        <v>#DIV/0!</v>
      </c>
      <c r="F80" s="3"/>
      <c r="G80" s="3"/>
      <c r="H80">
        <f t="shared" si="112"/>
        <v>0</v>
      </c>
      <c r="L80">
        <f t="shared" si="113"/>
        <v>0</v>
      </c>
      <c r="M80">
        <f t="shared" si="114"/>
        <v>0</v>
      </c>
      <c r="N80">
        <f t="shared" si="6"/>
        <v>10</v>
      </c>
      <c r="O80">
        <f t="shared" si="115"/>
        <v>10</v>
      </c>
    </row>
    <row r="81" spans="2:15" x14ac:dyDescent="0.25">
      <c r="B81" s="3"/>
      <c r="C81" s="3"/>
      <c r="D81" s="3"/>
      <c r="E81" s="2" t="e">
        <f t="shared" si="111"/>
        <v>#DIV/0!</v>
      </c>
      <c r="F81" s="3"/>
      <c r="G81" s="3"/>
      <c r="H81">
        <f t="shared" si="112"/>
        <v>0</v>
      </c>
      <c r="L81">
        <f t="shared" si="113"/>
        <v>0</v>
      </c>
      <c r="M81">
        <f t="shared" si="114"/>
        <v>0</v>
      </c>
      <c r="N81">
        <f t="shared" si="6"/>
        <v>10</v>
      </c>
      <c r="O81">
        <f t="shared" ref="O81" si="117">SUM(I81:N81)</f>
        <v>10</v>
      </c>
    </row>
    <row r="82" spans="2:15" x14ac:dyDescent="0.25">
      <c r="B82" s="3"/>
      <c r="C82" s="3"/>
      <c r="D82" s="3"/>
      <c r="E82" s="2" t="e">
        <f>(B82)/(B82+C82+D82)</f>
        <v>#DIV/0!</v>
      </c>
      <c r="F82" s="3"/>
      <c r="G82" s="3"/>
      <c r="H82">
        <f t="shared" si="112"/>
        <v>0</v>
      </c>
      <c r="L82">
        <f t="shared" si="113"/>
        <v>0</v>
      </c>
      <c r="M82">
        <f t="shared" si="114"/>
        <v>0</v>
      </c>
      <c r="N82">
        <f t="shared" si="6"/>
        <v>10</v>
      </c>
      <c r="O82">
        <f t="shared" ref="O82" si="118">SUM(I82:N82)</f>
        <v>10</v>
      </c>
    </row>
    <row r="83" spans="2:15" x14ac:dyDescent="0.25">
      <c r="B83" s="3"/>
      <c r="C83" s="3"/>
      <c r="D83" s="3"/>
      <c r="E83" s="2" t="e">
        <f t="shared" ref="E83" si="119">(B83)/(B83+C83+D83)</f>
        <v>#DIV/0!</v>
      </c>
      <c r="F83" s="3"/>
      <c r="G83" s="3"/>
      <c r="H83">
        <f t="shared" ref="H83" si="120">F83-G83</f>
        <v>0</v>
      </c>
      <c r="L83">
        <f t="shared" ref="L83" si="121">B83*10</f>
        <v>0</v>
      </c>
      <c r="M83">
        <f t="shared" ref="M83" si="122">D83*5</f>
        <v>0</v>
      </c>
      <c r="N83">
        <f t="shared" si="6"/>
        <v>10</v>
      </c>
      <c r="O83">
        <f t="shared" ref="O83" si="123">SUM(I83:N83)</f>
        <v>10</v>
      </c>
    </row>
    <row r="84" spans="2:15" x14ac:dyDescent="0.25">
      <c r="B84" s="3"/>
      <c r="C84" s="3"/>
      <c r="D84" s="3"/>
      <c r="E84" s="2" t="e">
        <f t="shared" si="111"/>
        <v>#DIV/0!</v>
      </c>
      <c r="F84" s="3"/>
      <c r="G84" s="3"/>
      <c r="H84">
        <f t="shared" si="112"/>
        <v>0</v>
      </c>
      <c r="L84">
        <f t="shared" si="113"/>
        <v>0</v>
      </c>
      <c r="M84">
        <f t="shared" si="114"/>
        <v>0</v>
      </c>
      <c r="N84">
        <f t="shared" si="6"/>
        <v>10</v>
      </c>
      <c r="O84">
        <f t="shared" si="115"/>
        <v>10</v>
      </c>
    </row>
    <row r="85" spans="2:15" x14ac:dyDescent="0.25">
      <c r="B85" s="3"/>
      <c r="C85" s="3"/>
      <c r="D85" s="3"/>
      <c r="E85" s="2" t="e">
        <f t="shared" ref="E85" si="124">(B85)/(B85+C85+D85)</f>
        <v>#DIV/0!</v>
      </c>
      <c r="F85" s="3"/>
      <c r="G85" s="3"/>
      <c r="H85">
        <f t="shared" ref="H85" si="125">F85-G85</f>
        <v>0</v>
      </c>
      <c r="L85">
        <f t="shared" ref="L85" si="126">B85*10</f>
        <v>0</v>
      </c>
      <c r="M85">
        <f t="shared" ref="M85" si="127">D85*5</f>
        <v>0</v>
      </c>
      <c r="N85">
        <f t="shared" si="6"/>
        <v>10</v>
      </c>
      <c r="O85">
        <f t="shared" ref="O85" si="128">SUM(I85:N85)</f>
        <v>10</v>
      </c>
    </row>
    <row r="86" spans="2:15" x14ac:dyDescent="0.25">
      <c r="B86" s="3"/>
      <c r="C86" s="3"/>
      <c r="D86" s="3"/>
      <c r="E86" s="2" t="e">
        <f t="shared" si="111"/>
        <v>#DIV/0!</v>
      </c>
      <c r="F86" s="3"/>
      <c r="G86" s="3"/>
      <c r="H86">
        <f t="shared" si="112"/>
        <v>0</v>
      </c>
      <c r="L86">
        <f t="shared" si="113"/>
        <v>0</v>
      </c>
      <c r="M86">
        <f t="shared" si="114"/>
        <v>0</v>
      </c>
      <c r="N86">
        <f t="shared" si="6"/>
        <v>10</v>
      </c>
      <c r="O86">
        <f t="shared" si="115"/>
        <v>10</v>
      </c>
    </row>
    <row r="87" spans="2:15" x14ac:dyDescent="0.25">
      <c r="B87" s="3"/>
      <c r="C87" s="3"/>
      <c r="D87" s="3"/>
      <c r="E87" s="2" t="e">
        <f t="shared" ref="E87:E88" si="129">(B87)/(B87+C87+D87)</f>
        <v>#DIV/0!</v>
      </c>
      <c r="F87" s="3"/>
      <c r="G87" s="3"/>
      <c r="H87">
        <f t="shared" ref="H87:H88" si="130">F87-G87</f>
        <v>0</v>
      </c>
      <c r="L87">
        <f t="shared" ref="L87:L88" si="131">B87*10</f>
        <v>0</v>
      </c>
      <c r="M87">
        <f t="shared" ref="M87:M88" si="132">D87*5</f>
        <v>0</v>
      </c>
      <c r="N87">
        <f t="shared" si="6"/>
        <v>10</v>
      </c>
      <c r="O87">
        <f t="shared" ref="O87:O88" si="133">SUM(I87:N87)</f>
        <v>10</v>
      </c>
    </row>
    <row r="88" spans="2:15" x14ac:dyDescent="0.25">
      <c r="B88" s="3"/>
      <c r="C88" s="3"/>
      <c r="D88" s="3"/>
      <c r="E88" s="2" t="e">
        <f t="shared" si="129"/>
        <v>#DIV/0!</v>
      </c>
      <c r="F88" s="3"/>
      <c r="G88" s="3"/>
      <c r="H88">
        <f t="shared" si="130"/>
        <v>0</v>
      </c>
      <c r="L88">
        <f t="shared" si="131"/>
        <v>0</v>
      </c>
      <c r="M88">
        <f t="shared" si="132"/>
        <v>0</v>
      </c>
      <c r="N88">
        <f t="shared" si="6"/>
        <v>10</v>
      </c>
      <c r="O88">
        <f t="shared" si="133"/>
        <v>10</v>
      </c>
    </row>
    <row r="89" spans="2:15" x14ac:dyDescent="0.25">
      <c r="B89" s="3"/>
      <c r="C89" s="3"/>
      <c r="D89" s="3"/>
      <c r="E89" s="2" t="e">
        <f t="shared" si="111"/>
        <v>#DIV/0!</v>
      </c>
      <c r="F89" s="3"/>
      <c r="G89" s="3"/>
      <c r="H89">
        <f t="shared" si="112"/>
        <v>0</v>
      </c>
      <c r="L89">
        <f t="shared" si="113"/>
        <v>0</v>
      </c>
      <c r="M89">
        <f t="shared" si="114"/>
        <v>0</v>
      </c>
      <c r="N89">
        <f t="shared" si="6"/>
        <v>10</v>
      </c>
      <c r="O89">
        <f t="shared" si="115"/>
        <v>10</v>
      </c>
    </row>
    <row r="90" spans="2:15" x14ac:dyDescent="0.25">
      <c r="B90" s="3"/>
      <c r="C90" s="3"/>
      <c r="D90" s="3"/>
      <c r="E90" s="2" t="e">
        <f t="shared" ref="E90:E93" si="134">(B90)/(B90+C90+D90)</f>
        <v>#DIV/0!</v>
      </c>
      <c r="F90" s="3"/>
      <c r="G90" s="3"/>
      <c r="H90">
        <f t="shared" ref="H90:H93" si="135">F90-G90</f>
        <v>0</v>
      </c>
      <c r="L90">
        <f t="shared" ref="L90:L93" si="136">B90*10</f>
        <v>0</v>
      </c>
      <c r="M90">
        <f t="shared" ref="M90:M93" si="137">D90*5</f>
        <v>0</v>
      </c>
      <c r="N90">
        <f t="shared" si="6"/>
        <v>10</v>
      </c>
      <c r="O90">
        <f t="shared" ref="O90:O91" si="138">SUM(I90:N90)</f>
        <v>10</v>
      </c>
    </row>
    <row r="91" spans="2:15" x14ac:dyDescent="0.25">
      <c r="B91" s="3"/>
      <c r="C91" s="3"/>
      <c r="D91" s="3"/>
      <c r="E91" s="2" t="e">
        <f t="shared" si="134"/>
        <v>#DIV/0!</v>
      </c>
      <c r="F91" s="3"/>
      <c r="G91" s="3"/>
      <c r="H91">
        <f t="shared" si="135"/>
        <v>0</v>
      </c>
      <c r="L91">
        <f t="shared" si="136"/>
        <v>0</v>
      </c>
      <c r="M91">
        <f t="shared" si="137"/>
        <v>0</v>
      </c>
      <c r="N91">
        <f t="shared" si="6"/>
        <v>10</v>
      </c>
      <c r="O91">
        <f t="shared" si="138"/>
        <v>10</v>
      </c>
    </row>
    <row r="92" spans="2:15" x14ac:dyDescent="0.25">
      <c r="B92" s="3"/>
      <c r="C92" s="3"/>
      <c r="D92" s="3"/>
      <c r="E92" s="2" t="e">
        <f t="shared" si="134"/>
        <v>#DIV/0!</v>
      </c>
      <c r="F92" s="3"/>
      <c r="G92" s="3"/>
      <c r="H92">
        <f t="shared" si="135"/>
        <v>0</v>
      </c>
      <c r="L92">
        <f t="shared" si="136"/>
        <v>0</v>
      </c>
      <c r="M92">
        <f t="shared" si="137"/>
        <v>0</v>
      </c>
      <c r="N92">
        <f t="shared" si="6"/>
        <v>10</v>
      </c>
      <c r="O92">
        <f t="shared" ref="O92" si="139">SUM(I92:N92)</f>
        <v>10</v>
      </c>
    </row>
    <row r="93" spans="2:15" x14ac:dyDescent="0.25">
      <c r="B93" s="3"/>
      <c r="C93" s="3"/>
      <c r="D93" s="3"/>
      <c r="E93" s="2" t="e">
        <f t="shared" si="134"/>
        <v>#DIV/0!</v>
      </c>
      <c r="F93" s="3"/>
      <c r="G93" s="3"/>
      <c r="H93">
        <f t="shared" si="135"/>
        <v>0</v>
      </c>
      <c r="L93">
        <f t="shared" si="136"/>
        <v>0</v>
      </c>
      <c r="M93">
        <f t="shared" si="137"/>
        <v>0</v>
      </c>
      <c r="N93">
        <f t="shared" si="6"/>
        <v>10</v>
      </c>
      <c r="O93">
        <f t="shared" ref="O93" si="140">SUM(I93:N93)</f>
        <v>10</v>
      </c>
    </row>
    <row r="94" spans="2:15" x14ac:dyDescent="0.25">
      <c r="B94" s="3"/>
      <c r="C94" s="3"/>
      <c r="D94" s="3"/>
      <c r="E94" s="2" t="e">
        <f t="shared" ref="E94" si="141">(B94)/(B94+C94+D94)</f>
        <v>#DIV/0!</v>
      </c>
      <c r="F94" s="3"/>
      <c r="G94" s="3"/>
      <c r="H94">
        <f t="shared" ref="H94" si="142">F94-G94</f>
        <v>0</v>
      </c>
      <c r="L94">
        <f t="shared" ref="L94" si="143">B94*10</f>
        <v>0</v>
      </c>
      <c r="M94">
        <f t="shared" ref="M94" si="144">D94*5</f>
        <v>0</v>
      </c>
      <c r="N94">
        <f t="shared" si="6"/>
        <v>10</v>
      </c>
      <c r="O94">
        <f t="shared" ref="O94" si="145">SUM(I94:N94)</f>
        <v>10</v>
      </c>
    </row>
    <row r="95" spans="2:15" x14ac:dyDescent="0.25">
      <c r="B95" s="3"/>
      <c r="C95" s="3"/>
      <c r="D95" s="3"/>
      <c r="E95" s="2" t="e">
        <f t="shared" si="54"/>
        <v>#DIV/0!</v>
      </c>
      <c r="F95" s="3"/>
      <c r="G95" s="3"/>
      <c r="H95">
        <f t="shared" si="55"/>
        <v>0</v>
      </c>
      <c r="L95">
        <f t="shared" si="56"/>
        <v>0</v>
      </c>
      <c r="M95">
        <f t="shared" si="57"/>
        <v>0</v>
      </c>
      <c r="N95">
        <f t="shared" si="6"/>
        <v>10</v>
      </c>
      <c r="O95">
        <f t="shared" si="103"/>
        <v>10</v>
      </c>
    </row>
    <row r="96" spans="2:15" x14ac:dyDescent="0.25">
      <c r="B96" s="3"/>
      <c r="C96" s="3"/>
      <c r="D96" s="3"/>
      <c r="E96" s="2" t="e">
        <f t="shared" si="54"/>
        <v>#DIV/0!</v>
      </c>
      <c r="F96" s="3"/>
      <c r="G96" s="3"/>
      <c r="H96">
        <f t="shared" si="55"/>
        <v>0</v>
      </c>
      <c r="L96">
        <f t="shared" si="56"/>
        <v>0</v>
      </c>
      <c r="M96">
        <f t="shared" si="57"/>
        <v>0</v>
      </c>
      <c r="N96">
        <f t="shared" si="6"/>
        <v>10</v>
      </c>
      <c r="O96">
        <f t="shared" ref="O96" si="146">SUM(I96:N96)</f>
        <v>10</v>
      </c>
    </row>
    <row r="97" spans="2:15" x14ac:dyDescent="0.25">
      <c r="B97" s="3"/>
      <c r="C97" s="3"/>
      <c r="D97" s="3"/>
      <c r="E97" s="2" t="e">
        <f t="shared" ref="E97" si="147">(B97)/(B97+C97+D97)</f>
        <v>#DIV/0!</v>
      </c>
      <c r="F97" s="3"/>
      <c r="G97" s="3"/>
      <c r="H97">
        <f t="shared" ref="H97" si="148">F97-G97</f>
        <v>0</v>
      </c>
      <c r="L97">
        <f t="shared" ref="L97" si="149">B97*10</f>
        <v>0</v>
      </c>
      <c r="M97">
        <f t="shared" ref="M97" si="150">D97*5</f>
        <v>0</v>
      </c>
      <c r="N97">
        <f t="shared" si="6"/>
        <v>10</v>
      </c>
      <c r="O97">
        <f t="shared" ref="O97" si="151">SUM(I97:N97)</f>
        <v>10</v>
      </c>
    </row>
    <row r="98" spans="2:15" x14ac:dyDescent="0.25">
      <c r="B98" s="3"/>
      <c r="C98" s="3"/>
      <c r="D98" s="3"/>
      <c r="E98" s="2" t="e">
        <f t="shared" si="54"/>
        <v>#DIV/0!</v>
      </c>
      <c r="F98" s="3"/>
      <c r="G98" s="3"/>
      <c r="H98">
        <f t="shared" si="55"/>
        <v>0</v>
      </c>
      <c r="L98">
        <f t="shared" si="56"/>
        <v>0</v>
      </c>
      <c r="M98">
        <f t="shared" si="57"/>
        <v>0</v>
      </c>
      <c r="N98">
        <f t="shared" si="6"/>
        <v>10</v>
      </c>
      <c r="O98">
        <f t="shared" ref="O98" si="152">SUM(I98:N98)</f>
        <v>10</v>
      </c>
    </row>
    <row r="99" spans="2:15" x14ac:dyDescent="0.25">
      <c r="B99" s="3"/>
      <c r="C99" s="3"/>
      <c r="D99" s="3"/>
      <c r="E99" s="2" t="e">
        <f t="shared" si="54"/>
        <v>#DIV/0!</v>
      </c>
      <c r="F99" s="3"/>
      <c r="G99" s="3"/>
      <c r="H99">
        <f t="shared" si="55"/>
        <v>0</v>
      </c>
      <c r="L99">
        <f t="shared" si="56"/>
        <v>0</v>
      </c>
      <c r="M99">
        <f t="shared" si="57"/>
        <v>0</v>
      </c>
      <c r="N99">
        <f t="shared" si="6"/>
        <v>10</v>
      </c>
      <c r="O99">
        <f t="shared" ref="O99" si="153">SUM(I99:N99)</f>
        <v>10</v>
      </c>
    </row>
    <row r="100" spans="2:15" x14ac:dyDescent="0.25">
      <c r="B100" s="3"/>
      <c r="C100" s="3"/>
      <c r="D100" s="3"/>
      <c r="E100" s="2" t="e">
        <f t="shared" si="54"/>
        <v>#DIV/0!</v>
      </c>
      <c r="F100" s="3"/>
      <c r="G100" s="3"/>
      <c r="H100">
        <f t="shared" si="55"/>
        <v>0</v>
      </c>
      <c r="L100">
        <f t="shared" si="56"/>
        <v>0</v>
      </c>
      <c r="M100">
        <f t="shared" si="57"/>
        <v>0</v>
      </c>
      <c r="N100">
        <f t="shared" si="6"/>
        <v>10</v>
      </c>
      <c r="O100">
        <f t="shared" ref="O100" si="154">SUM(I100:N100)</f>
        <v>10</v>
      </c>
    </row>
    <row r="101" spans="2:15" x14ac:dyDescent="0.25">
      <c r="B101" s="3"/>
      <c r="C101" s="3"/>
      <c r="D101" s="3"/>
      <c r="E101" s="2" t="e">
        <f t="shared" si="54"/>
        <v>#DIV/0!</v>
      </c>
      <c r="F101" s="3"/>
      <c r="G101" s="3"/>
      <c r="H101">
        <f t="shared" si="55"/>
        <v>0</v>
      </c>
      <c r="L101">
        <f t="shared" si="56"/>
        <v>0</v>
      </c>
      <c r="M101">
        <f t="shared" si="57"/>
        <v>0</v>
      </c>
      <c r="N101">
        <f t="shared" si="6"/>
        <v>10</v>
      </c>
      <c r="O101">
        <f t="shared" ref="O101:O102" si="155">SUM(I101:N101)</f>
        <v>10</v>
      </c>
    </row>
    <row r="102" spans="2:15" x14ac:dyDescent="0.25">
      <c r="B102" s="3"/>
      <c r="C102" s="3"/>
      <c r="D102" s="3"/>
      <c r="E102" s="2" t="e">
        <f>(B102)/(B102+C102+D102)</f>
        <v>#DIV/0!</v>
      </c>
      <c r="F102" s="3"/>
      <c r="G102" s="3"/>
      <c r="H102">
        <f t="shared" si="55"/>
        <v>0</v>
      </c>
      <c r="L102">
        <f t="shared" si="56"/>
        <v>0</v>
      </c>
      <c r="M102">
        <f t="shared" si="57"/>
        <v>0</v>
      </c>
      <c r="N102">
        <f t="shared" si="6"/>
        <v>10</v>
      </c>
      <c r="O102">
        <f t="shared" si="155"/>
        <v>10</v>
      </c>
    </row>
    <row r="103" spans="2:15" x14ac:dyDescent="0.25">
      <c r="B103" s="3"/>
      <c r="C103" s="3"/>
      <c r="D103" s="3"/>
      <c r="E103" s="2" t="e">
        <f t="shared" si="54"/>
        <v>#DIV/0!</v>
      </c>
      <c r="F103" s="3"/>
      <c r="G103" s="3"/>
      <c r="H103">
        <f t="shared" si="55"/>
        <v>0</v>
      </c>
      <c r="L103">
        <f t="shared" si="56"/>
        <v>0</v>
      </c>
      <c r="M103">
        <f t="shared" si="57"/>
        <v>0</v>
      </c>
      <c r="N103">
        <f t="shared" si="6"/>
        <v>10</v>
      </c>
      <c r="O103">
        <f t="shared" ref="O103" si="156">SUM(I103:N103)</f>
        <v>10</v>
      </c>
    </row>
    <row r="104" spans="2:15" x14ac:dyDescent="0.25">
      <c r="B104" s="3"/>
      <c r="C104" s="3"/>
      <c r="D104" s="3"/>
      <c r="E104" s="2" t="e">
        <f t="shared" ref="E104:E117" si="157">(B104)/(B104+C104+D104)</f>
        <v>#DIV/0!</v>
      </c>
      <c r="F104" s="3"/>
      <c r="G104" s="3"/>
      <c r="H104">
        <f t="shared" ref="H104:H117" si="158">F104-G104</f>
        <v>0</v>
      </c>
      <c r="L104">
        <f t="shared" ref="L104:L117" si="159">B104*10</f>
        <v>0</v>
      </c>
      <c r="M104">
        <f t="shared" ref="M104:M117" si="160">D104*5</f>
        <v>0</v>
      </c>
      <c r="N104">
        <f t="shared" si="6"/>
        <v>10</v>
      </c>
      <c r="O104">
        <f t="shared" ref="O104:O110" si="161">SUM(I104:N104)</f>
        <v>10</v>
      </c>
    </row>
    <row r="105" spans="2:15" x14ac:dyDescent="0.25">
      <c r="B105" s="3"/>
      <c r="C105" s="3"/>
      <c r="D105" s="3"/>
      <c r="E105" s="2" t="e">
        <f>(B105)/(B105+C105+D105)</f>
        <v>#DIV/0!</v>
      </c>
      <c r="F105" s="3"/>
      <c r="G105" s="3"/>
      <c r="H105">
        <f t="shared" si="158"/>
        <v>0</v>
      </c>
      <c r="L105">
        <f t="shared" si="159"/>
        <v>0</v>
      </c>
      <c r="M105">
        <f t="shared" si="160"/>
        <v>0</v>
      </c>
      <c r="N105">
        <f t="shared" si="6"/>
        <v>10</v>
      </c>
      <c r="O105">
        <f t="shared" ref="O105" si="162">SUM(I105:N105)</f>
        <v>10</v>
      </c>
    </row>
    <row r="106" spans="2:15" x14ac:dyDescent="0.25">
      <c r="B106" s="3"/>
      <c r="C106" s="3"/>
      <c r="D106" s="3"/>
      <c r="E106" s="2" t="e">
        <f t="shared" ref="E106" si="163">(B106)/(B106+C106+D106)</f>
        <v>#DIV/0!</v>
      </c>
      <c r="F106" s="3"/>
      <c r="G106" s="3"/>
      <c r="H106">
        <f t="shared" ref="H106" si="164">F106-G106</f>
        <v>0</v>
      </c>
      <c r="L106">
        <f t="shared" ref="L106" si="165">B106*10</f>
        <v>0</v>
      </c>
      <c r="M106">
        <f t="shared" ref="M106" si="166">D106*5</f>
        <v>0</v>
      </c>
      <c r="N106">
        <f t="shared" si="6"/>
        <v>10</v>
      </c>
      <c r="O106">
        <f t="shared" si="161"/>
        <v>10</v>
      </c>
    </row>
    <row r="107" spans="2:15" x14ac:dyDescent="0.25">
      <c r="B107" s="3"/>
      <c r="C107" s="3"/>
      <c r="D107" s="3"/>
      <c r="E107" s="2" t="e">
        <f t="shared" si="157"/>
        <v>#DIV/0!</v>
      </c>
      <c r="F107" s="3"/>
      <c r="G107" s="3"/>
      <c r="H107">
        <f t="shared" si="158"/>
        <v>0</v>
      </c>
      <c r="L107">
        <f t="shared" si="159"/>
        <v>0</v>
      </c>
      <c r="M107">
        <f t="shared" si="160"/>
        <v>0</v>
      </c>
      <c r="N107">
        <f t="shared" si="6"/>
        <v>10</v>
      </c>
      <c r="O107">
        <f t="shared" ref="O107" si="167">SUM(I107:N107)</f>
        <v>10</v>
      </c>
    </row>
    <row r="108" spans="2:15" x14ac:dyDescent="0.25">
      <c r="B108" s="3"/>
      <c r="C108" s="3"/>
      <c r="D108" s="3"/>
      <c r="E108" s="2" t="e">
        <f t="shared" si="157"/>
        <v>#DIV/0!</v>
      </c>
      <c r="F108" s="3"/>
      <c r="G108" s="3"/>
      <c r="H108">
        <f t="shared" si="158"/>
        <v>0</v>
      </c>
      <c r="L108">
        <f t="shared" si="159"/>
        <v>0</v>
      </c>
      <c r="M108">
        <f t="shared" si="160"/>
        <v>0</v>
      </c>
      <c r="N108">
        <f t="shared" si="6"/>
        <v>10</v>
      </c>
      <c r="O108">
        <f t="shared" ref="O108" si="168">SUM(I108:N108)</f>
        <v>10</v>
      </c>
    </row>
    <row r="109" spans="2:15" x14ac:dyDescent="0.25">
      <c r="B109" s="3"/>
      <c r="C109" s="3"/>
      <c r="D109" s="3"/>
      <c r="E109" s="2" t="e">
        <f t="shared" si="157"/>
        <v>#DIV/0!</v>
      </c>
      <c r="F109" s="3"/>
      <c r="G109" s="3"/>
      <c r="H109">
        <f t="shared" si="158"/>
        <v>0</v>
      </c>
      <c r="L109">
        <f t="shared" si="159"/>
        <v>0</v>
      </c>
      <c r="M109">
        <f t="shared" si="160"/>
        <v>0</v>
      </c>
      <c r="N109">
        <f t="shared" si="6"/>
        <v>10</v>
      </c>
      <c r="O109">
        <f t="shared" si="161"/>
        <v>10</v>
      </c>
    </row>
    <row r="110" spans="2:15" x14ac:dyDescent="0.25">
      <c r="B110" s="3"/>
      <c r="C110" s="3"/>
      <c r="D110" s="3"/>
      <c r="E110" s="2" t="e">
        <f t="shared" si="157"/>
        <v>#DIV/0!</v>
      </c>
      <c r="F110" s="3"/>
      <c r="G110" s="3"/>
      <c r="H110">
        <f t="shared" si="158"/>
        <v>0</v>
      </c>
      <c r="L110">
        <f t="shared" si="159"/>
        <v>0</v>
      </c>
      <c r="M110">
        <f t="shared" si="160"/>
        <v>0</v>
      </c>
      <c r="N110">
        <f t="shared" ref="N110:N130" si="169">10*1</f>
        <v>10</v>
      </c>
      <c r="O110">
        <f t="shared" si="161"/>
        <v>10</v>
      </c>
    </row>
    <row r="111" spans="2:15" x14ac:dyDescent="0.25">
      <c r="B111" s="3"/>
      <c r="C111" s="3"/>
      <c r="D111" s="3"/>
      <c r="E111" s="2" t="e">
        <f t="shared" si="157"/>
        <v>#DIV/0!</v>
      </c>
      <c r="F111" s="3"/>
      <c r="G111" s="3"/>
      <c r="H111">
        <f t="shared" si="158"/>
        <v>0</v>
      </c>
      <c r="L111">
        <f t="shared" si="159"/>
        <v>0</v>
      </c>
      <c r="M111">
        <f t="shared" si="160"/>
        <v>0</v>
      </c>
      <c r="N111">
        <f t="shared" si="169"/>
        <v>10</v>
      </c>
      <c r="O111">
        <f t="shared" ref="O111" si="170">SUM(I111:N111)</f>
        <v>10</v>
      </c>
    </row>
    <row r="112" spans="2:15" x14ac:dyDescent="0.25">
      <c r="B112" s="3"/>
      <c r="C112" s="3"/>
      <c r="D112" s="3"/>
      <c r="E112" s="2" t="e">
        <f t="shared" si="157"/>
        <v>#DIV/0!</v>
      </c>
      <c r="F112" s="3"/>
      <c r="G112" s="3"/>
      <c r="H112">
        <f t="shared" si="158"/>
        <v>0</v>
      </c>
      <c r="L112">
        <f t="shared" si="159"/>
        <v>0</v>
      </c>
      <c r="M112">
        <f t="shared" si="160"/>
        <v>0</v>
      </c>
      <c r="N112">
        <f t="shared" si="169"/>
        <v>10</v>
      </c>
      <c r="O112">
        <f t="shared" ref="O112" si="171">SUM(I112:N112)</f>
        <v>10</v>
      </c>
    </row>
    <row r="113" spans="2:15" x14ac:dyDescent="0.25">
      <c r="B113" s="3"/>
      <c r="C113" s="3"/>
      <c r="D113" s="3"/>
      <c r="E113" s="2" t="e">
        <f t="shared" si="157"/>
        <v>#DIV/0!</v>
      </c>
      <c r="F113" s="3"/>
      <c r="G113" s="3"/>
      <c r="H113">
        <f t="shared" si="158"/>
        <v>0</v>
      </c>
      <c r="L113">
        <f t="shared" si="159"/>
        <v>0</v>
      </c>
      <c r="M113">
        <f t="shared" si="160"/>
        <v>0</v>
      </c>
      <c r="N113">
        <f t="shared" si="169"/>
        <v>10</v>
      </c>
      <c r="O113">
        <f t="shared" ref="O113:O117" si="172">SUM(I113:N113)</f>
        <v>10</v>
      </c>
    </row>
    <row r="114" spans="2:15" x14ac:dyDescent="0.25">
      <c r="B114" s="3"/>
      <c r="C114" s="3"/>
      <c r="D114" s="3"/>
      <c r="E114" s="2" t="e">
        <f t="shared" si="157"/>
        <v>#DIV/0!</v>
      </c>
      <c r="F114" s="3"/>
      <c r="G114" s="3"/>
      <c r="H114">
        <f t="shared" si="158"/>
        <v>0</v>
      </c>
      <c r="L114">
        <f t="shared" si="159"/>
        <v>0</v>
      </c>
      <c r="M114">
        <f t="shared" si="160"/>
        <v>0</v>
      </c>
      <c r="N114">
        <f t="shared" si="169"/>
        <v>10</v>
      </c>
      <c r="O114">
        <f t="shared" ref="O114" si="173">SUM(I114:N114)</f>
        <v>10</v>
      </c>
    </row>
    <row r="115" spans="2:15" x14ac:dyDescent="0.25">
      <c r="B115" s="3"/>
      <c r="C115" s="3"/>
      <c r="D115" s="3"/>
      <c r="E115" s="2" t="e">
        <f t="shared" ref="E115" si="174">(B115)/(B115+C115+D115)</f>
        <v>#DIV/0!</v>
      </c>
      <c r="F115" s="3"/>
      <c r="G115" s="3"/>
      <c r="H115">
        <f t="shared" ref="H115" si="175">F115-G115</f>
        <v>0</v>
      </c>
      <c r="L115">
        <f t="shared" ref="L115" si="176">B115*10</f>
        <v>0</v>
      </c>
      <c r="M115">
        <f t="shared" ref="M115" si="177">D115*5</f>
        <v>0</v>
      </c>
      <c r="N115">
        <f t="shared" si="169"/>
        <v>10</v>
      </c>
      <c r="O115">
        <f t="shared" si="172"/>
        <v>10</v>
      </c>
    </row>
    <row r="116" spans="2:15" x14ac:dyDescent="0.25">
      <c r="B116" s="3"/>
      <c r="C116" s="3"/>
      <c r="D116" s="3"/>
      <c r="E116" s="2" t="e">
        <f t="shared" si="157"/>
        <v>#DIV/0!</v>
      </c>
      <c r="F116" s="3"/>
      <c r="G116" s="3"/>
      <c r="H116">
        <f t="shared" si="158"/>
        <v>0</v>
      </c>
      <c r="L116">
        <f t="shared" si="159"/>
        <v>0</v>
      </c>
      <c r="M116">
        <f t="shared" si="160"/>
        <v>0</v>
      </c>
      <c r="N116">
        <f t="shared" si="169"/>
        <v>10</v>
      </c>
      <c r="O116">
        <f t="shared" si="172"/>
        <v>10</v>
      </c>
    </row>
    <row r="117" spans="2:15" x14ac:dyDescent="0.25">
      <c r="B117" s="3"/>
      <c r="C117" s="3"/>
      <c r="D117" s="3"/>
      <c r="E117" s="2" t="e">
        <f t="shared" si="157"/>
        <v>#DIV/0!</v>
      </c>
      <c r="F117" s="3"/>
      <c r="G117" s="3"/>
      <c r="H117">
        <f t="shared" si="158"/>
        <v>0</v>
      </c>
      <c r="L117">
        <f t="shared" si="159"/>
        <v>0</v>
      </c>
      <c r="M117">
        <f t="shared" si="160"/>
        <v>0</v>
      </c>
      <c r="N117">
        <f t="shared" si="169"/>
        <v>10</v>
      </c>
      <c r="O117">
        <f t="shared" si="172"/>
        <v>10</v>
      </c>
    </row>
    <row r="118" spans="2:15" x14ac:dyDescent="0.25">
      <c r="B118" s="3"/>
      <c r="C118" s="3"/>
      <c r="D118" s="3"/>
      <c r="E118" s="2" t="e">
        <f t="shared" ref="E118:E258" si="178">(B118)/(B118+C118+D118)</f>
        <v>#DIV/0!</v>
      </c>
      <c r="F118" s="3"/>
      <c r="G118" s="3"/>
      <c r="H118">
        <f t="shared" ref="H118:H189" si="179">F118-G118</f>
        <v>0</v>
      </c>
      <c r="L118">
        <f t="shared" ref="L118:L248" si="180">B118*10</f>
        <v>0</v>
      </c>
      <c r="M118">
        <f t="shared" ref="M118:M258" si="181">D118*5</f>
        <v>0</v>
      </c>
      <c r="N118">
        <f t="shared" si="169"/>
        <v>10</v>
      </c>
      <c r="O118">
        <f t="shared" ref="O118:O245" si="182">SUM(I118:N118)</f>
        <v>10</v>
      </c>
    </row>
    <row r="119" spans="2:15" x14ac:dyDescent="0.25">
      <c r="B119" s="3"/>
      <c r="C119" s="3"/>
      <c r="D119" s="3"/>
      <c r="E119" s="2" t="e">
        <f t="shared" si="178"/>
        <v>#DIV/0!</v>
      </c>
      <c r="F119" s="3"/>
      <c r="G119" s="3"/>
      <c r="H119">
        <f t="shared" si="179"/>
        <v>0</v>
      </c>
      <c r="L119">
        <f t="shared" si="180"/>
        <v>0</v>
      </c>
      <c r="M119">
        <f t="shared" si="181"/>
        <v>0</v>
      </c>
      <c r="N119">
        <f t="shared" si="169"/>
        <v>10</v>
      </c>
      <c r="O119">
        <f t="shared" ref="O119" si="183">SUM(I119:N119)</f>
        <v>10</v>
      </c>
    </row>
    <row r="120" spans="2:15" x14ac:dyDescent="0.25">
      <c r="B120" s="3"/>
      <c r="C120" s="3"/>
      <c r="D120" s="3"/>
      <c r="E120" s="2" t="e">
        <f t="shared" ref="E120:E121" si="184">(B120)/(B120+C120+D120)</f>
        <v>#DIV/0!</v>
      </c>
      <c r="F120" s="3"/>
      <c r="G120" s="3"/>
      <c r="H120">
        <f t="shared" ref="H120:H121" si="185">F120-G120</f>
        <v>0</v>
      </c>
      <c r="L120">
        <f t="shared" ref="L120:L121" si="186">B120*10</f>
        <v>0</v>
      </c>
      <c r="M120">
        <f t="shared" ref="M120:M121" si="187">D120*5</f>
        <v>0</v>
      </c>
      <c r="N120">
        <f t="shared" si="169"/>
        <v>10</v>
      </c>
      <c r="O120">
        <f t="shared" ref="O120" si="188">SUM(I120:N120)</f>
        <v>10</v>
      </c>
    </row>
    <row r="121" spans="2:15" x14ac:dyDescent="0.25">
      <c r="B121" s="3"/>
      <c r="C121" s="3"/>
      <c r="D121" s="3"/>
      <c r="E121" s="2" t="e">
        <f t="shared" si="184"/>
        <v>#DIV/0!</v>
      </c>
      <c r="F121" s="3"/>
      <c r="G121" s="3"/>
      <c r="H121">
        <f t="shared" si="185"/>
        <v>0</v>
      </c>
      <c r="L121">
        <f t="shared" si="186"/>
        <v>0</v>
      </c>
      <c r="M121">
        <f t="shared" si="187"/>
        <v>0</v>
      </c>
      <c r="N121">
        <f t="shared" si="169"/>
        <v>10</v>
      </c>
      <c r="O121">
        <f t="shared" ref="O121" si="189">SUM(I121:N121)</f>
        <v>10</v>
      </c>
    </row>
    <row r="122" spans="2:15" x14ac:dyDescent="0.25">
      <c r="B122" s="3"/>
      <c r="C122" s="3"/>
      <c r="D122" s="3"/>
      <c r="E122" s="2" t="e">
        <f t="shared" si="178"/>
        <v>#DIV/0!</v>
      </c>
      <c r="F122" s="3"/>
      <c r="G122" s="3"/>
      <c r="H122">
        <f t="shared" si="179"/>
        <v>0</v>
      </c>
      <c r="L122">
        <f t="shared" si="180"/>
        <v>0</v>
      </c>
      <c r="M122">
        <f t="shared" si="181"/>
        <v>0</v>
      </c>
      <c r="N122">
        <f t="shared" si="169"/>
        <v>10</v>
      </c>
      <c r="O122">
        <f t="shared" si="182"/>
        <v>10</v>
      </c>
    </row>
    <row r="123" spans="2:15" x14ac:dyDescent="0.25">
      <c r="B123" s="3"/>
      <c r="C123" s="3"/>
      <c r="D123" s="3"/>
      <c r="E123" s="2" t="e">
        <f t="shared" ref="E123:E124" si="190">(B123)/(B123+C123+D123)</f>
        <v>#DIV/0!</v>
      </c>
      <c r="F123" s="3"/>
      <c r="G123" s="3"/>
      <c r="H123">
        <f t="shared" ref="H123:H124" si="191">F123-G123</f>
        <v>0</v>
      </c>
      <c r="L123">
        <f t="shared" ref="L123:L124" si="192">B123*10</f>
        <v>0</v>
      </c>
      <c r="M123">
        <f t="shared" ref="M123:M124" si="193">D123*5</f>
        <v>0</v>
      </c>
      <c r="N123">
        <f t="shared" si="169"/>
        <v>10</v>
      </c>
      <c r="O123">
        <f t="shared" ref="O123" si="194">SUM(I123:N123)</f>
        <v>10</v>
      </c>
    </row>
    <row r="124" spans="2:15" ht="14.25" customHeight="1" x14ac:dyDescent="0.25">
      <c r="B124" s="3"/>
      <c r="C124" s="3"/>
      <c r="D124" s="3"/>
      <c r="E124" s="2" t="e">
        <f t="shared" si="190"/>
        <v>#DIV/0!</v>
      </c>
      <c r="F124" s="3"/>
      <c r="G124" s="3"/>
      <c r="H124">
        <f t="shared" si="191"/>
        <v>0</v>
      </c>
      <c r="L124">
        <f t="shared" si="192"/>
        <v>0</v>
      </c>
      <c r="M124">
        <f t="shared" si="193"/>
        <v>0</v>
      </c>
      <c r="N124">
        <f t="shared" si="169"/>
        <v>10</v>
      </c>
      <c r="O124">
        <f t="shared" ref="O124" si="195">SUM(I124:N124)</f>
        <v>10</v>
      </c>
    </row>
    <row r="125" spans="2:15" x14ac:dyDescent="0.25">
      <c r="B125" s="3"/>
      <c r="C125" s="3"/>
      <c r="D125" s="3"/>
      <c r="E125" s="2" t="e">
        <f t="shared" si="178"/>
        <v>#DIV/0!</v>
      </c>
      <c r="F125" s="3"/>
      <c r="G125" s="3"/>
      <c r="H125">
        <f t="shared" si="179"/>
        <v>0</v>
      </c>
      <c r="L125">
        <f t="shared" si="180"/>
        <v>0</v>
      </c>
      <c r="M125">
        <f t="shared" si="181"/>
        <v>0</v>
      </c>
      <c r="N125">
        <f t="shared" si="169"/>
        <v>10</v>
      </c>
      <c r="O125">
        <f t="shared" si="182"/>
        <v>10</v>
      </c>
    </row>
    <row r="126" spans="2:15" x14ac:dyDescent="0.25">
      <c r="B126" s="3"/>
      <c r="C126" s="3"/>
      <c r="D126" s="3"/>
      <c r="E126" s="2" t="e">
        <f t="shared" si="178"/>
        <v>#DIV/0!</v>
      </c>
      <c r="F126" s="3"/>
      <c r="G126" s="3"/>
      <c r="H126">
        <f t="shared" si="179"/>
        <v>0</v>
      </c>
      <c r="L126">
        <f t="shared" si="180"/>
        <v>0</v>
      </c>
      <c r="M126">
        <f t="shared" si="181"/>
        <v>0</v>
      </c>
      <c r="N126">
        <f t="shared" si="169"/>
        <v>10</v>
      </c>
      <c r="O126">
        <f t="shared" si="182"/>
        <v>10</v>
      </c>
    </row>
    <row r="127" spans="2:15" x14ac:dyDescent="0.25">
      <c r="B127" s="3"/>
      <c r="C127" s="3"/>
      <c r="D127" s="3"/>
      <c r="E127" s="2" t="e">
        <f t="shared" si="178"/>
        <v>#DIV/0!</v>
      </c>
      <c r="F127" s="3"/>
      <c r="G127" s="3"/>
      <c r="H127">
        <f t="shared" si="179"/>
        <v>0</v>
      </c>
      <c r="L127">
        <f t="shared" si="180"/>
        <v>0</v>
      </c>
      <c r="M127">
        <f t="shared" si="181"/>
        <v>0</v>
      </c>
      <c r="N127">
        <f t="shared" si="169"/>
        <v>10</v>
      </c>
      <c r="O127">
        <f t="shared" si="182"/>
        <v>10</v>
      </c>
    </row>
    <row r="128" spans="2:15" x14ac:dyDescent="0.25">
      <c r="B128" s="3"/>
      <c r="C128" s="3"/>
      <c r="D128" s="3"/>
      <c r="E128" s="2" t="e">
        <f t="shared" si="178"/>
        <v>#DIV/0!</v>
      </c>
      <c r="F128" s="3"/>
      <c r="G128" s="3"/>
      <c r="H128">
        <f t="shared" si="179"/>
        <v>0</v>
      </c>
      <c r="L128">
        <f t="shared" si="180"/>
        <v>0</v>
      </c>
      <c r="M128">
        <f t="shared" si="181"/>
        <v>0</v>
      </c>
      <c r="N128">
        <f t="shared" si="169"/>
        <v>10</v>
      </c>
      <c r="O128">
        <f t="shared" si="182"/>
        <v>10</v>
      </c>
    </row>
    <row r="129" spans="2:15" x14ac:dyDescent="0.25">
      <c r="B129" s="3"/>
      <c r="C129" s="3"/>
      <c r="D129" s="3"/>
      <c r="E129" s="2" t="e">
        <f t="shared" si="178"/>
        <v>#DIV/0!</v>
      </c>
      <c r="F129" s="3"/>
      <c r="G129" s="3"/>
      <c r="H129">
        <f t="shared" si="179"/>
        <v>0</v>
      </c>
      <c r="L129">
        <f t="shared" si="180"/>
        <v>0</v>
      </c>
      <c r="M129">
        <f t="shared" si="181"/>
        <v>0</v>
      </c>
      <c r="N129">
        <f t="shared" si="169"/>
        <v>10</v>
      </c>
      <c r="O129">
        <f t="shared" ref="O129" si="196">SUM(I129:N129)</f>
        <v>10</v>
      </c>
    </row>
    <row r="130" spans="2:15" x14ac:dyDescent="0.25">
      <c r="B130" s="3"/>
      <c r="C130" s="3"/>
      <c r="D130" s="3"/>
      <c r="E130" s="2" t="e">
        <f t="shared" ref="E130:E141" si="197">(B130)/(B130+C130+D130)</f>
        <v>#DIV/0!</v>
      </c>
      <c r="F130" s="3"/>
      <c r="G130" s="3"/>
      <c r="H130">
        <f t="shared" ref="H130:H141" si="198">F130-G130</f>
        <v>0</v>
      </c>
      <c r="L130">
        <f t="shared" ref="L130:L141" si="199">B130*10</f>
        <v>0</v>
      </c>
      <c r="M130">
        <f t="shared" ref="M130:M141" si="200">D130*5</f>
        <v>0</v>
      </c>
      <c r="N130">
        <f t="shared" si="169"/>
        <v>10</v>
      </c>
      <c r="O130">
        <f t="shared" ref="O130" si="201">SUM(I130:N130)</f>
        <v>10</v>
      </c>
    </row>
    <row r="131" spans="2:15" x14ac:dyDescent="0.25">
      <c r="B131" s="3"/>
      <c r="C131" s="3"/>
      <c r="D131" s="3"/>
      <c r="E131" s="2" t="e">
        <f t="shared" ref="E131" si="202">(B131)/(B131+C131+D131)</f>
        <v>#DIV/0!</v>
      </c>
      <c r="F131" s="3"/>
      <c r="G131" s="3"/>
      <c r="H131">
        <f t="shared" ref="H131" si="203">F131-G131</f>
        <v>0</v>
      </c>
      <c r="L131">
        <f t="shared" ref="L131" si="204">B131*10</f>
        <v>0</v>
      </c>
      <c r="M131">
        <f t="shared" ref="M131" si="205">D131*5</f>
        <v>0</v>
      </c>
      <c r="N131">
        <f t="shared" ref="N131:N172" si="206">10*1</f>
        <v>10</v>
      </c>
      <c r="O131">
        <f t="shared" ref="O131" si="207">SUM(I131:N131)</f>
        <v>10</v>
      </c>
    </row>
    <row r="132" spans="2:15" x14ac:dyDescent="0.25">
      <c r="B132" s="3"/>
      <c r="C132" s="3"/>
      <c r="D132" s="3"/>
      <c r="E132" s="2" t="e">
        <f t="shared" si="197"/>
        <v>#DIV/0!</v>
      </c>
      <c r="F132" s="3"/>
      <c r="G132" s="3"/>
      <c r="H132">
        <f t="shared" si="198"/>
        <v>0</v>
      </c>
      <c r="L132">
        <f t="shared" si="199"/>
        <v>0</v>
      </c>
      <c r="M132">
        <f t="shared" si="200"/>
        <v>0</v>
      </c>
      <c r="N132">
        <f t="shared" si="206"/>
        <v>10</v>
      </c>
      <c r="O132">
        <f t="shared" ref="O132" si="208">SUM(I132:N132)</f>
        <v>10</v>
      </c>
    </row>
    <row r="133" spans="2:15" x14ac:dyDescent="0.25">
      <c r="B133" s="3"/>
      <c r="C133" s="3"/>
      <c r="D133" s="3"/>
      <c r="E133" s="2" t="e">
        <f t="shared" si="197"/>
        <v>#DIV/0!</v>
      </c>
      <c r="F133" s="3"/>
      <c r="G133" s="3"/>
      <c r="H133">
        <f t="shared" si="198"/>
        <v>0</v>
      </c>
      <c r="L133">
        <f t="shared" si="199"/>
        <v>0</v>
      </c>
      <c r="M133">
        <f t="shared" si="200"/>
        <v>0</v>
      </c>
      <c r="N133">
        <f t="shared" si="206"/>
        <v>10</v>
      </c>
      <c r="O133">
        <f t="shared" ref="O133:O141" si="209">SUM(I133:N133)</f>
        <v>10</v>
      </c>
    </row>
    <row r="134" spans="2:15" x14ac:dyDescent="0.25">
      <c r="B134" s="3"/>
      <c r="C134" s="3"/>
      <c r="D134" s="3"/>
      <c r="E134" s="2" t="e">
        <f t="shared" si="197"/>
        <v>#DIV/0!</v>
      </c>
      <c r="F134" s="3"/>
      <c r="G134" s="3"/>
      <c r="H134">
        <f t="shared" si="198"/>
        <v>0</v>
      </c>
      <c r="L134">
        <f t="shared" si="199"/>
        <v>0</v>
      </c>
      <c r="M134">
        <f t="shared" si="200"/>
        <v>0</v>
      </c>
      <c r="N134">
        <f t="shared" si="206"/>
        <v>10</v>
      </c>
      <c r="O134">
        <f t="shared" si="209"/>
        <v>10</v>
      </c>
    </row>
    <row r="135" spans="2:15" x14ac:dyDescent="0.25">
      <c r="B135" s="3"/>
      <c r="C135" s="3"/>
      <c r="D135" s="3"/>
      <c r="E135" s="2" t="e">
        <f t="shared" si="197"/>
        <v>#DIV/0!</v>
      </c>
      <c r="F135" s="3"/>
      <c r="G135" s="3"/>
      <c r="H135">
        <f t="shared" si="198"/>
        <v>0</v>
      </c>
      <c r="L135">
        <f t="shared" si="199"/>
        <v>0</v>
      </c>
      <c r="M135">
        <f t="shared" si="200"/>
        <v>0</v>
      </c>
      <c r="N135">
        <f t="shared" si="206"/>
        <v>10</v>
      </c>
      <c r="O135">
        <f t="shared" si="209"/>
        <v>10</v>
      </c>
    </row>
    <row r="136" spans="2:15" x14ac:dyDescent="0.25">
      <c r="B136" s="3"/>
      <c r="C136" s="3"/>
      <c r="D136" s="3"/>
      <c r="E136" s="2" t="e">
        <f t="shared" ref="E136:E137" si="210">(B136)/(B136+C136+D136)</f>
        <v>#DIV/0!</v>
      </c>
      <c r="F136" s="3"/>
      <c r="G136" s="3"/>
      <c r="H136">
        <f t="shared" ref="H136:H137" si="211">F136-G136</f>
        <v>0</v>
      </c>
      <c r="L136">
        <f t="shared" ref="L136:L137" si="212">B136*10</f>
        <v>0</v>
      </c>
      <c r="M136">
        <f t="shared" ref="M136:M137" si="213">D136*5</f>
        <v>0</v>
      </c>
      <c r="N136">
        <f t="shared" si="206"/>
        <v>10</v>
      </c>
      <c r="O136">
        <f t="shared" ref="O136:O137" si="214">SUM(I136:N136)</f>
        <v>10</v>
      </c>
    </row>
    <row r="137" spans="2:15" x14ac:dyDescent="0.25">
      <c r="B137" s="3"/>
      <c r="C137" s="3"/>
      <c r="D137" s="3"/>
      <c r="E137" s="2" t="e">
        <f t="shared" si="210"/>
        <v>#DIV/0!</v>
      </c>
      <c r="F137" s="3"/>
      <c r="G137" s="3"/>
      <c r="H137">
        <f t="shared" si="211"/>
        <v>0</v>
      </c>
      <c r="L137">
        <f t="shared" si="212"/>
        <v>0</v>
      </c>
      <c r="M137">
        <f t="shared" si="213"/>
        <v>0</v>
      </c>
      <c r="N137">
        <f t="shared" si="206"/>
        <v>10</v>
      </c>
      <c r="O137">
        <f t="shared" si="214"/>
        <v>10</v>
      </c>
    </row>
    <row r="138" spans="2:15" x14ac:dyDescent="0.25">
      <c r="B138" s="3"/>
      <c r="C138" s="3"/>
      <c r="D138" s="3"/>
      <c r="E138" s="2" t="e">
        <f t="shared" si="197"/>
        <v>#DIV/0!</v>
      </c>
      <c r="F138" s="3"/>
      <c r="G138" s="3"/>
      <c r="H138">
        <f t="shared" si="198"/>
        <v>0</v>
      </c>
      <c r="L138">
        <f t="shared" si="199"/>
        <v>0</v>
      </c>
      <c r="M138">
        <f t="shared" si="200"/>
        <v>0</v>
      </c>
      <c r="N138">
        <f t="shared" si="206"/>
        <v>10</v>
      </c>
      <c r="O138">
        <f t="shared" si="209"/>
        <v>10</v>
      </c>
    </row>
    <row r="139" spans="2:15" x14ac:dyDescent="0.25">
      <c r="B139" s="3"/>
      <c r="C139" s="3"/>
      <c r="D139" s="3"/>
      <c r="E139" s="2" t="e">
        <f t="shared" ref="E139:E140" si="215">(B139)/(B139+C139+D139)</f>
        <v>#DIV/0!</v>
      </c>
      <c r="F139" s="3"/>
      <c r="G139" s="3"/>
      <c r="H139">
        <f t="shared" ref="H139:H140" si="216">F139-G139</f>
        <v>0</v>
      </c>
      <c r="L139">
        <f t="shared" ref="L139:L140" si="217">B139*10</f>
        <v>0</v>
      </c>
      <c r="M139">
        <f t="shared" ref="M139:M140" si="218">D139*5</f>
        <v>0</v>
      </c>
      <c r="N139">
        <f t="shared" si="206"/>
        <v>10</v>
      </c>
      <c r="O139">
        <f t="shared" ref="O139" si="219">SUM(I139:N139)</f>
        <v>10</v>
      </c>
    </row>
    <row r="140" spans="2:15" x14ac:dyDescent="0.25">
      <c r="B140" s="3"/>
      <c r="C140" s="3"/>
      <c r="D140" s="3"/>
      <c r="E140" s="2" t="e">
        <f t="shared" si="215"/>
        <v>#DIV/0!</v>
      </c>
      <c r="F140" s="3"/>
      <c r="G140" s="3"/>
      <c r="H140">
        <f t="shared" si="216"/>
        <v>0</v>
      </c>
      <c r="L140">
        <f t="shared" si="217"/>
        <v>0</v>
      </c>
      <c r="M140">
        <f t="shared" si="218"/>
        <v>0</v>
      </c>
      <c r="N140">
        <f t="shared" si="206"/>
        <v>10</v>
      </c>
      <c r="O140">
        <f t="shared" ref="O140" si="220">SUM(I140:N140)</f>
        <v>10</v>
      </c>
    </row>
    <row r="141" spans="2:15" x14ac:dyDescent="0.25">
      <c r="B141" s="3"/>
      <c r="C141" s="3"/>
      <c r="D141" s="3"/>
      <c r="E141" s="2" t="e">
        <f t="shared" si="197"/>
        <v>#DIV/0!</v>
      </c>
      <c r="F141" s="3"/>
      <c r="G141" s="3"/>
      <c r="H141">
        <f t="shared" si="198"/>
        <v>0</v>
      </c>
      <c r="L141">
        <f t="shared" si="199"/>
        <v>0</v>
      </c>
      <c r="M141">
        <f t="shared" si="200"/>
        <v>0</v>
      </c>
      <c r="N141">
        <f t="shared" si="206"/>
        <v>10</v>
      </c>
      <c r="O141">
        <f t="shared" si="209"/>
        <v>10</v>
      </c>
    </row>
    <row r="142" spans="2:15" x14ac:dyDescent="0.25">
      <c r="B142" s="3"/>
      <c r="C142" s="3"/>
      <c r="D142" s="3"/>
      <c r="E142" s="2" t="e">
        <f t="shared" si="178"/>
        <v>#DIV/0!</v>
      </c>
      <c r="F142" s="3"/>
      <c r="G142" s="3"/>
      <c r="H142">
        <f t="shared" si="179"/>
        <v>0</v>
      </c>
      <c r="L142">
        <f t="shared" si="180"/>
        <v>0</v>
      </c>
      <c r="M142">
        <f t="shared" si="181"/>
        <v>0</v>
      </c>
      <c r="N142">
        <f t="shared" si="206"/>
        <v>10</v>
      </c>
      <c r="O142">
        <f t="shared" si="182"/>
        <v>10</v>
      </c>
    </row>
    <row r="143" spans="2:15" x14ac:dyDescent="0.25">
      <c r="B143" s="3"/>
      <c r="C143" s="3"/>
      <c r="D143" s="3"/>
      <c r="E143" s="2" t="e">
        <f t="shared" ref="E143:E155" si="221">(B143)/(B143+C143+D143)</f>
        <v>#DIV/0!</v>
      </c>
      <c r="F143" s="3"/>
      <c r="G143" s="3"/>
      <c r="H143">
        <f t="shared" ref="H143:H155" si="222">F143-G143</f>
        <v>0</v>
      </c>
      <c r="L143">
        <f t="shared" ref="L143:L155" si="223">B143*10</f>
        <v>0</v>
      </c>
      <c r="M143">
        <f t="shared" ref="M143:M155" si="224">D143*5</f>
        <v>0</v>
      </c>
      <c r="N143">
        <f t="shared" si="206"/>
        <v>10</v>
      </c>
      <c r="O143">
        <f t="shared" ref="O143:O148" si="225">SUM(I143:N143)</f>
        <v>10</v>
      </c>
    </row>
    <row r="144" spans="2:15" x14ac:dyDescent="0.25">
      <c r="B144" s="3"/>
      <c r="C144" s="3"/>
      <c r="D144" s="3"/>
      <c r="E144" s="2" t="e">
        <f t="shared" si="221"/>
        <v>#DIV/0!</v>
      </c>
      <c r="F144" s="3"/>
      <c r="G144" s="3"/>
      <c r="H144">
        <f t="shared" si="222"/>
        <v>0</v>
      </c>
      <c r="L144">
        <f t="shared" si="223"/>
        <v>0</v>
      </c>
      <c r="M144">
        <f t="shared" si="224"/>
        <v>0</v>
      </c>
      <c r="N144">
        <f t="shared" si="206"/>
        <v>10</v>
      </c>
      <c r="O144">
        <f t="shared" ref="O144" si="226">SUM(I144:N144)</f>
        <v>10</v>
      </c>
    </row>
    <row r="145" spans="2:15" x14ac:dyDescent="0.25">
      <c r="B145" s="3"/>
      <c r="C145" s="3"/>
      <c r="D145" s="3"/>
      <c r="E145" s="2" t="e">
        <f t="shared" si="221"/>
        <v>#DIV/0!</v>
      </c>
      <c r="F145" s="3"/>
      <c r="G145" s="3"/>
      <c r="H145">
        <f t="shared" si="222"/>
        <v>0</v>
      </c>
      <c r="L145">
        <f t="shared" si="223"/>
        <v>0</v>
      </c>
      <c r="M145">
        <f t="shared" si="224"/>
        <v>0</v>
      </c>
      <c r="N145">
        <f t="shared" si="206"/>
        <v>10</v>
      </c>
      <c r="O145">
        <f t="shared" ref="O145" si="227">SUM(I145:N145)</f>
        <v>10</v>
      </c>
    </row>
    <row r="146" spans="2:15" x14ac:dyDescent="0.25">
      <c r="B146" s="3"/>
      <c r="C146" s="3"/>
      <c r="D146" s="3"/>
      <c r="E146" s="2" t="e">
        <f t="shared" si="221"/>
        <v>#DIV/0!</v>
      </c>
      <c r="F146" s="3"/>
      <c r="G146" s="3"/>
      <c r="H146">
        <f t="shared" si="222"/>
        <v>0</v>
      </c>
      <c r="L146">
        <f t="shared" si="223"/>
        <v>0</v>
      </c>
      <c r="M146">
        <f t="shared" si="224"/>
        <v>0</v>
      </c>
      <c r="N146">
        <f t="shared" si="206"/>
        <v>10</v>
      </c>
      <c r="O146">
        <f t="shared" si="225"/>
        <v>10</v>
      </c>
    </row>
    <row r="147" spans="2:15" x14ac:dyDescent="0.25">
      <c r="B147" s="3"/>
      <c r="C147" s="3"/>
      <c r="D147" s="3"/>
      <c r="E147" s="2" t="e">
        <f t="shared" ref="E147" si="228">(B147)/(B147+C147+D147)</f>
        <v>#DIV/0!</v>
      </c>
      <c r="F147" s="3"/>
      <c r="G147" s="3"/>
      <c r="H147">
        <f t="shared" ref="H147" si="229">F147-G147</f>
        <v>0</v>
      </c>
      <c r="L147">
        <f t="shared" ref="L147" si="230">B147*10</f>
        <v>0</v>
      </c>
      <c r="M147">
        <f t="shared" ref="M147" si="231">D147*5</f>
        <v>0</v>
      </c>
      <c r="N147">
        <f t="shared" si="206"/>
        <v>10</v>
      </c>
      <c r="O147">
        <f t="shared" ref="O147" si="232">SUM(I147:N147)</f>
        <v>10</v>
      </c>
    </row>
    <row r="148" spans="2:15" x14ac:dyDescent="0.25">
      <c r="B148" s="3"/>
      <c r="C148" s="3"/>
      <c r="D148" s="3"/>
      <c r="E148" s="2" t="e">
        <f t="shared" si="221"/>
        <v>#DIV/0!</v>
      </c>
      <c r="F148" s="3"/>
      <c r="G148" s="3"/>
      <c r="H148">
        <f t="shared" si="222"/>
        <v>0</v>
      </c>
      <c r="L148">
        <f t="shared" si="223"/>
        <v>0</v>
      </c>
      <c r="M148">
        <f t="shared" si="224"/>
        <v>0</v>
      </c>
      <c r="N148">
        <f t="shared" si="206"/>
        <v>10</v>
      </c>
      <c r="O148">
        <f t="shared" si="225"/>
        <v>10</v>
      </c>
    </row>
    <row r="149" spans="2:15" x14ac:dyDescent="0.25">
      <c r="B149" s="3"/>
      <c r="C149" s="3"/>
      <c r="D149" s="3"/>
      <c r="E149" s="2" t="e">
        <f t="shared" si="221"/>
        <v>#DIV/0!</v>
      </c>
      <c r="F149" s="3"/>
      <c r="G149" s="3"/>
      <c r="H149">
        <f t="shared" si="222"/>
        <v>0</v>
      </c>
      <c r="L149">
        <f t="shared" si="223"/>
        <v>0</v>
      </c>
      <c r="M149">
        <f t="shared" si="224"/>
        <v>0</v>
      </c>
      <c r="N149">
        <f t="shared" si="206"/>
        <v>10</v>
      </c>
      <c r="O149">
        <f t="shared" ref="O149" si="233">SUM(I149:N149)</f>
        <v>10</v>
      </c>
    </row>
    <row r="150" spans="2:15" x14ac:dyDescent="0.25">
      <c r="B150" s="3"/>
      <c r="C150" s="3"/>
      <c r="D150" s="3"/>
      <c r="E150" s="2" t="e">
        <f t="shared" si="221"/>
        <v>#DIV/0!</v>
      </c>
      <c r="F150" s="3"/>
      <c r="G150" s="3"/>
      <c r="H150">
        <f t="shared" si="222"/>
        <v>0</v>
      </c>
      <c r="L150">
        <f t="shared" si="223"/>
        <v>0</v>
      </c>
      <c r="M150">
        <f t="shared" si="224"/>
        <v>0</v>
      </c>
      <c r="N150">
        <f t="shared" si="206"/>
        <v>10</v>
      </c>
      <c r="O150">
        <f t="shared" ref="O150" si="234">SUM(I150:N150)</f>
        <v>10</v>
      </c>
    </row>
    <row r="151" spans="2:15" ht="14.25" customHeight="1" x14ac:dyDescent="0.25">
      <c r="B151" s="3"/>
      <c r="C151" s="3"/>
      <c r="D151" s="3"/>
      <c r="E151" s="2" t="e">
        <f t="shared" si="221"/>
        <v>#DIV/0!</v>
      </c>
      <c r="F151" s="3"/>
      <c r="G151" s="3"/>
      <c r="H151">
        <f t="shared" si="222"/>
        <v>0</v>
      </c>
      <c r="L151">
        <f t="shared" si="223"/>
        <v>0</v>
      </c>
      <c r="M151">
        <f t="shared" si="224"/>
        <v>0</v>
      </c>
      <c r="N151">
        <f t="shared" si="206"/>
        <v>10</v>
      </c>
      <c r="O151">
        <f t="shared" ref="O151" si="235">SUM(I151:N151)</f>
        <v>10</v>
      </c>
    </row>
    <row r="152" spans="2:15" x14ac:dyDescent="0.25">
      <c r="B152" s="3"/>
      <c r="C152" s="3"/>
      <c r="D152" s="3"/>
      <c r="E152" s="2" t="e">
        <f t="shared" ref="E152" si="236">(B152)/(B152+C152+D152)</f>
        <v>#DIV/0!</v>
      </c>
      <c r="F152" s="3"/>
      <c r="G152" s="3"/>
      <c r="H152">
        <f t="shared" ref="H152" si="237">F152-G152</f>
        <v>0</v>
      </c>
      <c r="L152">
        <f t="shared" ref="L152" si="238">B152*10</f>
        <v>0</v>
      </c>
      <c r="M152">
        <f t="shared" ref="M152" si="239">D152*5</f>
        <v>0</v>
      </c>
      <c r="N152">
        <f t="shared" si="206"/>
        <v>10</v>
      </c>
      <c r="O152">
        <f t="shared" ref="O152" si="240">SUM(I152:N152)</f>
        <v>10</v>
      </c>
    </row>
    <row r="153" spans="2:15" x14ac:dyDescent="0.25">
      <c r="B153" s="3"/>
      <c r="C153" s="3"/>
      <c r="D153" s="3"/>
      <c r="E153" s="2" t="e">
        <f t="shared" si="221"/>
        <v>#DIV/0!</v>
      </c>
      <c r="F153" s="3"/>
      <c r="G153" s="3"/>
      <c r="H153">
        <f t="shared" si="222"/>
        <v>0</v>
      </c>
      <c r="L153">
        <f t="shared" si="223"/>
        <v>0</v>
      </c>
      <c r="M153">
        <f t="shared" si="224"/>
        <v>0</v>
      </c>
      <c r="N153">
        <f t="shared" si="206"/>
        <v>10</v>
      </c>
      <c r="O153">
        <f t="shared" ref="O153:O155" si="241">SUM(I153:N153)</f>
        <v>10</v>
      </c>
    </row>
    <row r="154" spans="2:15" x14ac:dyDescent="0.25">
      <c r="B154" s="3"/>
      <c r="C154" s="3"/>
      <c r="D154" s="3"/>
      <c r="E154" s="2" t="e">
        <f t="shared" si="221"/>
        <v>#DIV/0!</v>
      </c>
      <c r="F154" s="3"/>
      <c r="G154" s="3"/>
      <c r="H154">
        <f t="shared" si="222"/>
        <v>0</v>
      </c>
      <c r="L154">
        <f t="shared" si="223"/>
        <v>0</v>
      </c>
      <c r="M154">
        <f t="shared" si="224"/>
        <v>0</v>
      </c>
      <c r="N154">
        <f t="shared" si="206"/>
        <v>10</v>
      </c>
      <c r="O154">
        <f t="shared" ref="O154" si="242">SUM(I154:N154)</f>
        <v>10</v>
      </c>
    </row>
    <row r="155" spans="2:15" x14ac:dyDescent="0.25">
      <c r="B155" s="3"/>
      <c r="C155" s="3"/>
      <c r="D155" s="3"/>
      <c r="E155" s="2" t="e">
        <f t="shared" si="221"/>
        <v>#DIV/0!</v>
      </c>
      <c r="F155" s="3"/>
      <c r="G155" s="3"/>
      <c r="H155">
        <f t="shared" si="222"/>
        <v>0</v>
      </c>
      <c r="L155">
        <f t="shared" si="223"/>
        <v>0</v>
      </c>
      <c r="M155">
        <f t="shared" si="224"/>
        <v>0</v>
      </c>
      <c r="N155">
        <f t="shared" si="206"/>
        <v>10</v>
      </c>
      <c r="O155">
        <f t="shared" si="241"/>
        <v>10</v>
      </c>
    </row>
    <row r="156" spans="2:15" x14ac:dyDescent="0.25">
      <c r="B156" s="3"/>
      <c r="C156" s="3"/>
      <c r="D156" s="3"/>
      <c r="E156" s="2" t="e">
        <f t="shared" si="178"/>
        <v>#DIV/0!</v>
      </c>
      <c r="F156" s="3"/>
      <c r="G156" s="3"/>
      <c r="H156">
        <f t="shared" si="179"/>
        <v>0</v>
      </c>
      <c r="L156">
        <f t="shared" si="180"/>
        <v>0</v>
      </c>
      <c r="M156">
        <f t="shared" si="181"/>
        <v>0</v>
      </c>
      <c r="N156">
        <f t="shared" si="206"/>
        <v>10</v>
      </c>
      <c r="O156">
        <f t="shared" si="182"/>
        <v>10</v>
      </c>
    </row>
    <row r="157" spans="2:15" x14ac:dyDescent="0.25">
      <c r="B157" s="3"/>
      <c r="C157" s="3"/>
      <c r="D157" s="3"/>
      <c r="E157" s="2" t="e">
        <f t="shared" si="178"/>
        <v>#DIV/0!</v>
      </c>
      <c r="F157" s="3"/>
      <c r="G157" s="3"/>
      <c r="H157">
        <f t="shared" si="179"/>
        <v>0</v>
      </c>
      <c r="L157">
        <f t="shared" si="180"/>
        <v>0</v>
      </c>
      <c r="M157">
        <f t="shared" si="181"/>
        <v>0</v>
      </c>
      <c r="N157">
        <f t="shared" si="206"/>
        <v>10</v>
      </c>
      <c r="O157">
        <f t="shared" ref="O157" si="243">SUM(I157:N157)</f>
        <v>10</v>
      </c>
    </row>
    <row r="158" spans="2:15" x14ac:dyDescent="0.25">
      <c r="B158" s="3"/>
      <c r="C158" s="3"/>
      <c r="D158" s="3"/>
      <c r="E158" s="2" t="e">
        <f t="shared" si="178"/>
        <v>#DIV/0!</v>
      </c>
      <c r="F158" s="3"/>
      <c r="G158" s="3"/>
      <c r="H158">
        <f t="shared" si="179"/>
        <v>0</v>
      </c>
      <c r="L158">
        <f t="shared" si="180"/>
        <v>0</v>
      </c>
      <c r="M158">
        <f t="shared" si="181"/>
        <v>0</v>
      </c>
      <c r="N158">
        <f t="shared" si="206"/>
        <v>10</v>
      </c>
      <c r="O158">
        <f t="shared" ref="O158" si="244">SUM(I158:N158)</f>
        <v>10</v>
      </c>
    </row>
    <row r="159" spans="2:15" x14ac:dyDescent="0.25">
      <c r="B159" s="3"/>
      <c r="C159" s="3"/>
      <c r="D159" s="3"/>
      <c r="E159" s="2" t="e">
        <f t="shared" ref="E159:E160" si="245">(B159)/(B159+C159+D159)</f>
        <v>#DIV/0!</v>
      </c>
      <c r="F159" s="3"/>
      <c r="G159" s="3"/>
      <c r="H159">
        <f t="shared" ref="H159:H160" si="246">F159-G159</f>
        <v>0</v>
      </c>
      <c r="L159">
        <f t="shared" ref="L159:L160" si="247">B159*10</f>
        <v>0</v>
      </c>
      <c r="M159">
        <f t="shared" ref="M159:M160" si="248">D159*5</f>
        <v>0</v>
      </c>
      <c r="N159">
        <f t="shared" si="206"/>
        <v>10</v>
      </c>
      <c r="O159">
        <f t="shared" ref="O159" si="249">SUM(I159:N159)</f>
        <v>10</v>
      </c>
    </row>
    <row r="160" spans="2:15" ht="14.25" customHeight="1" x14ac:dyDescent="0.25">
      <c r="B160" s="3"/>
      <c r="C160" s="3"/>
      <c r="D160" s="3"/>
      <c r="E160" s="2" t="e">
        <f t="shared" si="245"/>
        <v>#DIV/0!</v>
      </c>
      <c r="F160" s="3"/>
      <c r="G160" s="3"/>
      <c r="H160">
        <f t="shared" si="246"/>
        <v>0</v>
      </c>
      <c r="L160">
        <f t="shared" si="247"/>
        <v>0</v>
      </c>
      <c r="M160">
        <f t="shared" si="248"/>
        <v>0</v>
      </c>
      <c r="N160">
        <f t="shared" si="206"/>
        <v>10</v>
      </c>
      <c r="O160">
        <f t="shared" ref="O160" si="250">SUM(I160:N160)</f>
        <v>10</v>
      </c>
    </row>
    <row r="161" spans="2:15" x14ac:dyDescent="0.25">
      <c r="B161" s="3"/>
      <c r="C161" s="3"/>
      <c r="D161" s="3"/>
      <c r="E161" s="2" t="e">
        <f t="shared" si="178"/>
        <v>#DIV/0!</v>
      </c>
      <c r="F161" s="3"/>
      <c r="G161" s="3"/>
      <c r="H161">
        <f t="shared" si="179"/>
        <v>0</v>
      </c>
      <c r="L161">
        <f t="shared" si="180"/>
        <v>0</v>
      </c>
      <c r="M161">
        <f t="shared" si="181"/>
        <v>0</v>
      </c>
      <c r="N161">
        <f t="shared" si="206"/>
        <v>10</v>
      </c>
      <c r="O161">
        <f t="shared" ref="O161:O163" si="251">SUM(I161:N161)</f>
        <v>10</v>
      </c>
    </row>
    <row r="162" spans="2:15" ht="14.25" customHeight="1" x14ac:dyDescent="0.25">
      <c r="B162" s="3"/>
      <c r="C162" s="3"/>
      <c r="D162" s="3"/>
      <c r="E162" s="2" t="e">
        <f t="shared" ref="E162" si="252">(B162)/(B162+C162+D162)</f>
        <v>#DIV/0!</v>
      </c>
      <c r="F162" s="3"/>
      <c r="G162" s="3"/>
      <c r="H162">
        <f t="shared" ref="H162" si="253">F162-G162</f>
        <v>0</v>
      </c>
      <c r="L162">
        <f t="shared" ref="L162" si="254">B162*10</f>
        <v>0</v>
      </c>
      <c r="M162">
        <f t="shared" ref="M162" si="255">D162*5</f>
        <v>0</v>
      </c>
      <c r="N162">
        <f t="shared" si="206"/>
        <v>10</v>
      </c>
      <c r="O162">
        <f t="shared" ref="O162" si="256">SUM(I162:N162)</f>
        <v>10</v>
      </c>
    </row>
    <row r="163" spans="2:15" x14ac:dyDescent="0.25">
      <c r="B163" s="3"/>
      <c r="C163" s="3"/>
      <c r="D163" s="3"/>
      <c r="E163" s="2" t="e">
        <f t="shared" si="178"/>
        <v>#DIV/0!</v>
      </c>
      <c r="F163" s="3"/>
      <c r="G163" s="3"/>
      <c r="H163">
        <f t="shared" si="179"/>
        <v>0</v>
      </c>
      <c r="L163">
        <f t="shared" si="180"/>
        <v>0</v>
      </c>
      <c r="M163">
        <f t="shared" si="181"/>
        <v>0</v>
      </c>
      <c r="N163">
        <f t="shared" si="206"/>
        <v>10</v>
      </c>
      <c r="O163">
        <f t="shared" si="251"/>
        <v>10</v>
      </c>
    </row>
    <row r="164" spans="2:15" x14ac:dyDescent="0.25">
      <c r="B164" s="3"/>
      <c r="C164" s="3"/>
      <c r="D164" s="3"/>
      <c r="E164" s="2" t="e">
        <f t="shared" si="178"/>
        <v>#DIV/0!</v>
      </c>
      <c r="F164" s="3"/>
      <c r="G164" s="3"/>
      <c r="H164">
        <f t="shared" si="179"/>
        <v>0</v>
      </c>
      <c r="L164">
        <f t="shared" si="180"/>
        <v>0</v>
      </c>
      <c r="M164">
        <f t="shared" si="181"/>
        <v>0</v>
      </c>
      <c r="N164">
        <f t="shared" si="206"/>
        <v>10</v>
      </c>
      <c r="O164">
        <f t="shared" ref="O164" si="257">SUM(I164:N164)</f>
        <v>10</v>
      </c>
    </row>
    <row r="165" spans="2:15" ht="14.25" customHeight="1" x14ac:dyDescent="0.25">
      <c r="B165" s="3"/>
      <c r="C165" s="3"/>
      <c r="D165" s="3"/>
      <c r="E165" s="2" t="e">
        <f t="shared" si="178"/>
        <v>#DIV/0!</v>
      </c>
      <c r="F165" s="3"/>
      <c r="G165" s="3"/>
      <c r="H165">
        <f t="shared" si="179"/>
        <v>0</v>
      </c>
      <c r="L165">
        <f t="shared" si="180"/>
        <v>0</v>
      </c>
      <c r="M165">
        <f t="shared" si="181"/>
        <v>0</v>
      </c>
      <c r="N165">
        <f t="shared" si="206"/>
        <v>10</v>
      </c>
      <c r="O165">
        <f t="shared" ref="O165" si="258">SUM(I165:N165)</f>
        <v>10</v>
      </c>
    </row>
    <row r="166" spans="2:15" x14ac:dyDescent="0.25">
      <c r="B166" s="3"/>
      <c r="C166" s="3"/>
      <c r="D166" s="3"/>
      <c r="E166" s="2" t="e">
        <f t="shared" si="178"/>
        <v>#DIV/0!</v>
      </c>
      <c r="F166" s="3"/>
      <c r="G166" s="3"/>
      <c r="H166">
        <f t="shared" si="179"/>
        <v>0</v>
      </c>
      <c r="L166">
        <f t="shared" si="180"/>
        <v>0</v>
      </c>
      <c r="M166">
        <f t="shared" si="181"/>
        <v>0</v>
      </c>
      <c r="N166">
        <f t="shared" si="206"/>
        <v>10</v>
      </c>
      <c r="O166">
        <f t="shared" si="182"/>
        <v>10</v>
      </c>
    </row>
    <row r="167" spans="2:15" ht="14.25" customHeight="1" x14ac:dyDescent="0.25">
      <c r="B167" s="3"/>
      <c r="C167" s="3"/>
      <c r="D167" s="3"/>
      <c r="E167" s="2" t="e">
        <f t="shared" ref="E167" si="259">(B167)/(B167+C167+D167)</f>
        <v>#DIV/0!</v>
      </c>
      <c r="F167" s="3"/>
      <c r="G167" s="3"/>
      <c r="H167">
        <f t="shared" ref="H167" si="260">F167-G167</f>
        <v>0</v>
      </c>
      <c r="L167">
        <f t="shared" ref="L167" si="261">B167*10</f>
        <v>0</v>
      </c>
      <c r="M167">
        <f t="shared" ref="M167" si="262">D167*5</f>
        <v>0</v>
      </c>
      <c r="N167">
        <f t="shared" si="206"/>
        <v>10</v>
      </c>
      <c r="O167">
        <f t="shared" ref="O167" si="263">SUM(I167:N167)</f>
        <v>10</v>
      </c>
    </row>
    <row r="168" spans="2:15" x14ac:dyDescent="0.25">
      <c r="B168" s="3"/>
      <c r="C168" s="3"/>
      <c r="D168" s="3"/>
      <c r="E168" s="2" t="e">
        <f t="shared" si="178"/>
        <v>#DIV/0!</v>
      </c>
      <c r="F168" s="3"/>
      <c r="G168" s="3"/>
      <c r="H168">
        <f t="shared" si="179"/>
        <v>0</v>
      </c>
      <c r="L168">
        <f t="shared" si="180"/>
        <v>0</v>
      </c>
      <c r="M168">
        <f t="shared" si="181"/>
        <v>0</v>
      </c>
      <c r="N168">
        <f t="shared" si="206"/>
        <v>10</v>
      </c>
      <c r="O168">
        <f t="shared" ref="O168" si="264">SUM(I168:N168)</f>
        <v>10</v>
      </c>
    </row>
    <row r="169" spans="2:15" x14ac:dyDescent="0.25">
      <c r="B169" s="3"/>
      <c r="C169" s="3"/>
      <c r="D169" s="3"/>
      <c r="E169" s="2" t="e">
        <f t="shared" ref="E169" si="265">(B169)/(B169+C169+D169)</f>
        <v>#DIV/0!</v>
      </c>
      <c r="F169" s="3"/>
      <c r="G169" s="3"/>
      <c r="H169">
        <f t="shared" ref="H169" si="266">F169-G169</f>
        <v>0</v>
      </c>
      <c r="L169">
        <f t="shared" ref="L169" si="267">B169*10</f>
        <v>0</v>
      </c>
      <c r="M169">
        <f t="shared" ref="M169" si="268">D169*5</f>
        <v>0</v>
      </c>
      <c r="N169">
        <f t="shared" si="206"/>
        <v>10</v>
      </c>
      <c r="O169">
        <f t="shared" ref="O169" si="269">SUM(I169:N169)</f>
        <v>10</v>
      </c>
    </row>
    <row r="170" spans="2:15" ht="14.25" customHeight="1" x14ac:dyDescent="0.25">
      <c r="B170" s="3"/>
      <c r="C170" s="3"/>
      <c r="D170" s="3"/>
      <c r="E170" s="2" t="e">
        <f t="shared" si="178"/>
        <v>#DIV/0!</v>
      </c>
      <c r="F170" s="3"/>
      <c r="G170" s="3"/>
      <c r="H170">
        <f t="shared" si="179"/>
        <v>0</v>
      </c>
      <c r="L170">
        <f t="shared" si="180"/>
        <v>0</v>
      </c>
      <c r="M170">
        <f t="shared" si="181"/>
        <v>0</v>
      </c>
      <c r="N170">
        <f t="shared" si="206"/>
        <v>10</v>
      </c>
      <c r="O170">
        <f t="shared" si="182"/>
        <v>10</v>
      </c>
    </row>
    <row r="171" spans="2:15" x14ac:dyDescent="0.25">
      <c r="B171" s="3"/>
      <c r="C171" s="3"/>
      <c r="D171" s="3"/>
      <c r="E171" s="2" t="e">
        <f t="shared" si="178"/>
        <v>#DIV/0!</v>
      </c>
      <c r="F171" s="3"/>
      <c r="G171" s="3"/>
      <c r="H171">
        <f t="shared" si="179"/>
        <v>0</v>
      </c>
      <c r="L171">
        <f t="shared" si="180"/>
        <v>0</v>
      </c>
      <c r="M171">
        <f t="shared" si="181"/>
        <v>0</v>
      </c>
      <c r="N171">
        <f t="shared" si="206"/>
        <v>10</v>
      </c>
      <c r="O171">
        <f t="shared" si="182"/>
        <v>10</v>
      </c>
    </row>
    <row r="172" spans="2:15" x14ac:dyDescent="0.25">
      <c r="B172" s="3"/>
      <c r="C172" s="3"/>
      <c r="D172" s="3"/>
      <c r="E172" s="2" t="e">
        <f t="shared" si="178"/>
        <v>#DIV/0!</v>
      </c>
      <c r="F172" s="3"/>
      <c r="G172" s="3"/>
      <c r="H172">
        <f t="shared" si="179"/>
        <v>0</v>
      </c>
      <c r="L172">
        <f t="shared" si="180"/>
        <v>0</v>
      </c>
      <c r="M172">
        <f t="shared" si="181"/>
        <v>0</v>
      </c>
      <c r="N172">
        <f t="shared" si="206"/>
        <v>10</v>
      </c>
      <c r="O172">
        <f t="shared" ref="O172" si="270">SUM(I172:N172)</f>
        <v>10</v>
      </c>
    </row>
    <row r="173" spans="2:15" x14ac:dyDescent="0.25">
      <c r="B173" s="3"/>
      <c r="C173" s="3"/>
      <c r="D173" s="3"/>
      <c r="E173" s="2" t="e">
        <f t="shared" si="178"/>
        <v>#DIV/0!</v>
      </c>
      <c r="F173" s="3"/>
      <c r="G173" s="3"/>
      <c r="H173">
        <f t="shared" si="179"/>
        <v>0</v>
      </c>
      <c r="L173">
        <f t="shared" si="180"/>
        <v>0</v>
      </c>
      <c r="M173">
        <f t="shared" si="181"/>
        <v>0</v>
      </c>
      <c r="N173">
        <f t="shared" ref="N173:N228" si="271">10*1</f>
        <v>10</v>
      </c>
      <c r="O173">
        <f t="shared" si="182"/>
        <v>10</v>
      </c>
    </row>
    <row r="174" spans="2:15" x14ac:dyDescent="0.25">
      <c r="B174" s="3"/>
      <c r="C174" s="3"/>
      <c r="D174" s="3"/>
      <c r="E174" s="2" t="e">
        <f t="shared" si="178"/>
        <v>#DIV/0!</v>
      </c>
      <c r="F174" s="3"/>
      <c r="G174" s="3"/>
      <c r="H174">
        <f t="shared" si="179"/>
        <v>0</v>
      </c>
      <c r="L174">
        <f t="shared" si="180"/>
        <v>0</v>
      </c>
      <c r="M174">
        <f t="shared" si="181"/>
        <v>0</v>
      </c>
      <c r="N174">
        <f t="shared" si="271"/>
        <v>10</v>
      </c>
      <c r="O174">
        <f t="shared" si="182"/>
        <v>10</v>
      </c>
    </row>
    <row r="175" spans="2:15" x14ac:dyDescent="0.25">
      <c r="B175" s="3"/>
      <c r="C175" s="3"/>
      <c r="D175" s="3"/>
      <c r="E175" s="2" t="e">
        <f t="shared" si="178"/>
        <v>#DIV/0!</v>
      </c>
      <c r="F175" s="3"/>
      <c r="G175" s="3"/>
      <c r="H175">
        <f t="shared" si="179"/>
        <v>0</v>
      </c>
      <c r="L175">
        <f t="shared" si="180"/>
        <v>0</v>
      </c>
      <c r="M175">
        <f t="shared" si="181"/>
        <v>0</v>
      </c>
      <c r="N175">
        <f t="shared" si="271"/>
        <v>10</v>
      </c>
      <c r="O175">
        <f t="shared" si="182"/>
        <v>10</v>
      </c>
    </row>
    <row r="176" spans="2:15" x14ac:dyDescent="0.25">
      <c r="B176" s="3"/>
      <c r="C176" s="3"/>
      <c r="D176" s="3"/>
      <c r="E176" s="2" t="e">
        <f t="shared" si="178"/>
        <v>#DIV/0!</v>
      </c>
      <c r="F176" s="3"/>
      <c r="G176" s="3"/>
      <c r="H176">
        <f t="shared" si="179"/>
        <v>0</v>
      </c>
      <c r="L176">
        <f t="shared" si="180"/>
        <v>0</v>
      </c>
      <c r="M176">
        <f t="shared" si="181"/>
        <v>0</v>
      </c>
      <c r="N176">
        <f t="shared" si="271"/>
        <v>10</v>
      </c>
      <c r="O176">
        <f t="shared" si="182"/>
        <v>10</v>
      </c>
    </row>
    <row r="177" spans="2:15" x14ac:dyDescent="0.25">
      <c r="B177" s="3"/>
      <c r="C177" s="3"/>
      <c r="D177" s="3"/>
      <c r="E177" s="2" t="e">
        <f t="shared" si="178"/>
        <v>#DIV/0!</v>
      </c>
      <c r="F177" s="3"/>
      <c r="G177" s="3"/>
      <c r="H177">
        <f t="shared" si="179"/>
        <v>0</v>
      </c>
      <c r="L177">
        <f t="shared" si="180"/>
        <v>0</v>
      </c>
      <c r="M177">
        <f t="shared" si="181"/>
        <v>0</v>
      </c>
      <c r="N177">
        <f t="shared" si="271"/>
        <v>10</v>
      </c>
      <c r="O177">
        <f t="shared" ref="O177" si="272">SUM(I177:N177)</f>
        <v>10</v>
      </c>
    </row>
    <row r="178" spans="2:15" x14ac:dyDescent="0.25">
      <c r="B178" s="3"/>
      <c r="C178" s="3"/>
      <c r="D178" s="3"/>
      <c r="E178" s="2" t="e">
        <f t="shared" ref="E178:E179" si="273">(B178)/(B178+C178+D178)</f>
        <v>#DIV/0!</v>
      </c>
      <c r="F178" s="3"/>
      <c r="G178" s="3"/>
      <c r="H178">
        <f t="shared" ref="H178:H179" si="274">F178-G178</f>
        <v>0</v>
      </c>
      <c r="L178">
        <f t="shared" ref="L178:L179" si="275">B178*10</f>
        <v>0</v>
      </c>
      <c r="M178">
        <f t="shared" ref="M178:M179" si="276">D178*5</f>
        <v>0</v>
      </c>
      <c r="N178">
        <f t="shared" si="271"/>
        <v>10</v>
      </c>
      <c r="O178">
        <f t="shared" ref="O178:O179" si="277">SUM(I178:N178)</f>
        <v>10</v>
      </c>
    </row>
    <row r="179" spans="2:15" x14ac:dyDescent="0.25">
      <c r="B179" s="3"/>
      <c r="C179" s="3"/>
      <c r="D179" s="3"/>
      <c r="E179" s="2" t="e">
        <f t="shared" si="273"/>
        <v>#DIV/0!</v>
      </c>
      <c r="F179" s="3"/>
      <c r="G179" s="3"/>
      <c r="H179">
        <f t="shared" si="274"/>
        <v>0</v>
      </c>
      <c r="L179">
        <f t="shared" si="275"/>
        <v>0</v>
      </c>
      <c r="M179">
        <f t="shared" si="276"/>
        <v>0</v>
      </c>
      <c r="N179">
        <f t="shared" si="271"/>
        <v>10</v>
      </c>
      <c r="O179">
        <f t="shared" si="277"/>
        <v>10</v>
      </c>
    </row>
    <row r="180" spans="2:15" x14ac:dyDescent="0.25">
      <c r="B180" s="3"/>
      <c r="C180" s="3"/>
      <c r="D180" s="3"/>
      <c r="E180" s="2" t="e">
        <f t="shared" ref="E180" si="278">(B180)/(B180+C180+D180)</f>
        <v>#DIV/0!</v>
      </c>
      <c r="F180" s="3"/>
      <c r="G180" s="3"/>
      <c r="H180">
        <f t="shared" ref="H180" si="279">F180-G180</f>
        <v>0</v>
      </c>
      <c r="L180">
        <f t="shared" ref="L180" si="280">B180*10</f>
        <v>0</v>
      </c>
      <c r="M180">
        <f t="shared" ref="M180" si="281">D180*5</f>
        <v>0</v>
      </c>
      <c r="N180">
        <f t="shared" si="271"/>
        <v>10</v>
      </c>
      <c r="O180">
        <f t="shared" ref="O180" si="282">SUM(I180:N180)</f>
        <v>10</v>
      </c>
    </row>
    <row r="181" spans="2:15" ht="14.25" customHeight="1" x14ac:dyDescent="0.25">
      <c r="B181" s="3"/>
      <c r="C181" s="3"/>
      <c r="D181" s="3"/>
      <c r="E181" s="2" t="e">
        <f t="shared" si="178"/>
        <v>#DIV/0!</v>
      </c>
      <c r="F181" s="3"/>
      <c r="G181" s="3"/>
      <c r="H181">
        <f t="shared" si="179"/>
        <v>0</v>
      </c>
      <c r="L181">
        <f t="shared" si="180"/>
        <v>0</v>
      </c>
      <c r="M181">
        <f t="shared" si="181"/>
        <v>0</v>
      </c>
      <c r="N181">
        <f t="shared" si="271"/>
        <v>10</v>
      </c>
      <c r="O181">
        <f t="shared" ref="O181" si="283">SUM(I181:N181)</f>
        <v>10</v>
      </c>
    </row>
    <row r="182" spans="2:15" x14ac:dyDescent="0.25">
      <c r="B182" s="3"/>
      <c r="C182" s="3"/>
      <c r="D182" s="3"/>
      <c r="E182" s="2" t="e">
        <f t="shared" ref="E182:E184" si="284">(B182)/(B182+C182+D182)</f>
        <v>#DIV/0!</v>
      </c>
      <c r="F182" s="3"/>
      <c r="G182" s="3"/>
      <c r="H182">
        <f t="shared" ref="H182:H184" si="285">F182-G182</f>
        <v>0</v>
      </c>
      <c r="L182">
        <f t="shared" ref="L182:L184" si="286">B182*10</f>
        <v>0</v>
      </c>
      <c r="M182">
        <f t="shared" ref="M182:M184" si="287">D182*5</f>
        <v>0</v>
      </c>
      <c r="N182">
        <f t="shared" si="271"/>
        <v>10</v>
      </c>
      <c r="O182">
        <f t="shared" ref="O182" si="288">SUM(I182:N182)</f>
        <v>10</v>
      </c>
    </row>
    <row r="183" spans="2:15" x14ac:dyDescent="0.25">
      <c r="B183" s="3"/>
      <c r="C183" s="3"/>
      <c r="D183" s="3"/>
      <c r="E183" s="2" t="e">
        <f t="shared" si="284"/>
        <v>#DIV/0!</v>
      </c>
      <c r="F183" s="3"/>
      <c r="G183" s="3"/>
      <c r="H183">
        <f t="shared" si="285"/>
        <v>0</v>
      </c>
      <c r="L183">
        <f t="shared" si="286"/>
        <v>0</v>
      </c>
      <c r="M183">
        <f t="shared" si="287"/>
        <v>0</v>
      </c>
      <c r="N183">
        <f t="shared" si="271"/>
        <v>10</v>
      </c>
      <c r="O183">
        <f t="shared" ref="O183" si="289">SUM(I183:N183)</f>
        <v>10</v>
      </c>
    </row>
    <row r="184" spans="2:15" x14ac:dyDescent="0.25">
      <c r="B184" s="3"/>
      <c r="C184" s="3"/>
      <c r="D184" s="3"/>
      <c r="E184" s="2" t="e">
        <f t="shared" si="284"/>
        <v>#DIV/0!</v>
      </c>
      <c r="F184" s="3"/>
      <c r="G184" s="3"/>
      <c r="H184">
        <f t="shared" si="285"/>
        <v>0</v>
      </c>
      <c r="L184">
        <f t="shared" si="286"/>
        <v>0</v>
      </c>
      <c r="M184">
        <f t="shared" si="287"/>
        <v>0</v>
      </c>
      <c r="N184">
        <f t="shared" si="271"/>
        <v>10</v>
      </c>
      <c r="O184">
        <f t="shared" ref="O184" si="290">SUM(I184:N184)</f>
        <v>10</v>
      </c>
    </row>
    <row r="185" spans="2:15" x14ac:dyDescent="0.25">
      <c r="B185" s="3"/>
      <c r="C185" s="3"/>
      <c r="D185" s="3"/>
      <c r="E185" s="2" t="e">
        <f t="shared" ref="E185" si="291">(B185)/(B185+C185+D185)</f>
        <v>#DIV/0!</v>
      </c>
      <c r="F185" s="3"/>
      <c r="G185" s="3"/>
      <c r="H185">
        <f t="shared" ref="H185" si="292">F185-G185</f>
        <v>0</v>
      </c>
      <c r="L185">
        <f t="shared" ref="L185" si="293">B185*10</f>
        <v>0</v>
      </c>
      <c r="M185">
        <f t="shared" ref="M185" si="294">D185*5</f>
        <v>0</v>
      </c>
      <c r="N185">
        <f t="shared" si="271"/>
        <v>10</v>
      </c>
      <c r="O185">
        <f t="shared" ref="O185" si="295">SUM(I185:N185)</f>
        <v>10</v>
      </c>
    </row>
    <row r="186" spans="2:15" x14ac:dyDescent="0.25">
      <c r="B186" s="3"/>
      <c r="C186" s="3"/>
      <c r="D186" s="3"/>
      <c r="E186" s="2" t="e">
        <f t="shared" si="178"/>
        <v>#DIV/0!</v>
      </c>
      <c r="F186" s="3"/>
      <c r="G186" s="3"/>
      <c r="H186">
        <f t="shared" si="179"/>
        <v>0</v>
      </c>
      <c r="L186">
        <f t="shared" si="180"/>
        <v>0</v>
      </c>
      <c r="M186">
        <f t="shared" si="181"/>
        <v>0</v>
      </c>
      <c r="N186">
        <f t="shared" si="271"/>
        <v>10</v>
      </c>
      <c r="O186">
        <f t="shared" si="182"/>
        <v>10</v>
      </c>
    </row>
    <row r="187" spans="2:15" x14ac:dyDescent="0.25">
      <c r="B187" s="3"/>
      <c r="C187" s="3"/>
      <c r="D187" s="3"/>
      <c r="E187" s="2" t="e">
        <f t="shared" si="178"/>
        <v>#DIV/0!</v>
      </c>
      <c r="F187" s="3"/>
      <c r="G187" s="3"/>
      <c r="H187">
        <f t="shared" si="179"/>
        <v>0</v>
      </c>
      <c r="L187">
        <f t="shared" si="180"/>
        <v>0</v>
      </c>
      <c r="M187">
        <f t="shared" si="181"/>
        <v>0</v>
      </c>
      <c r="N187">
        <f t="shared" si="271"/>
        <v>10</v>
      </c>
      <c r="O187">
        <f t="shared" ref="O187" si="296">SUM(I187:N187)</f>
        <v>10</v>
      </c>
    </row>
    <row r="188" spans="2:15" x14ac:dyDescent="0.25">
      <c r="B188" s="3"/>
      <c r="C188" s="3"/>
      <c r="D188" s="3"/>
      <c r="E188" s="2" t="e">
        <f t="shared" si="178"/>
        <v>#DIV/0!</v>
      </c>
      <c r="F188" s="3"/>
      <c r="G188" s="3"/>
      <c r="H188">
        <f t="shared" si="179"/>
        <v>0</v>
      </c>
      <c r="L188">
        <f t="shared" si="180"/>
        <v>0</v>
      </c>
      <c r="M188">
        <f t="shared" si="181"/>
        <v>0</v>
      </c>
      <c r="N188">
        <f t="shared" si="271"/>
        <v>10</v>
      </c>
      <c r="O188">
        <f t="shared" ref="O188" si="297">SUM(I188:N188)</f>
        <v>10</v>
      </c>
    </row>
    <row r="189" spans="2:15" ht="14.25" customHeight="1" x14ac:dyDescent="0.25">
      <c r="B189" s="3"/>
      <c r="C189" s="3"/>
      <c r="D189" s="3"/>
      <c r="E189" s="2" t="e">
        <f t="shared" si="178"/>
        <v>#DIV/0!</v>
      </c>
      <c r="F189" s="3"/>
      <c r="G189" s="3"/>
      <c r="H189">
        <f t="shared" si="179"/>
        <v>0</v>
      </c>
      <c r="L189">
        <f t="shared" si="180"/>
        <v>0</v>
      </c>
      <c r="M189">
        <f t="shared" si="181"/>
        <v>0</v>
      </c>
      <c r="N189">
        <f t="shared" si="271"/>
        <v>10</v>
      </c>
      <c r="O189">
        <f t="shared" ref="O189" si="298">SUM(I189:N189)</f>
        <v>10</v>
      </c>
    </row>
    <row r="190" spans="2:15" x14ac:dyDescent="0.25">
      <c r="B190" s="3"/>
      <c r="C190" s="3"/>
      <c r="D190" s="3"/>
      <c r="E190" s="2" t="e">
        <f t="shared" si="178"/>
        <v>#DIV/0!</v>
      </c>
      <c r="F190" s="3"/>
      <c r="G190" s="3"/>
      <c r="H190">
        <f>F190-G190</f>
        <v>0</v>
      </c>
      <c r="L190">
        <f t="shared" si="180"/>
        <v>0</v>
      </c>
      <c r="M190">
        <f t="shared" si="181"/>
        <v>0</v>
      </c>
      <c r="N190">
        <f t="shared" si="271"/>
        <v>10</v>
      </c>
      <c r="O190">
        <f t="shared" si="182"/>
        <v>10</v>
      </c>
    </row>
    <row r="191" spans="2:15" x14ac:dyDescent="0.25">
      <c r="B191" s="3"/>
      <c r="C191" s="3"/>
      <c r="D191" s="3"/>
      <c r="E191" s="2" t="e">
        <f t="shared" si="178"/>
        <v>#DIV/0!</v>
      </c>
      <c r="F191" s="3"/>
      <c r="G191" s="3"/>
      <c r="H191">
        <f t="shared" ref="H191:H245" si="299">F191-G191</f>
        <v>0</v>
      </c>
      <c r="L191">
        <f t="shared" si="180"/>
        <v>0</v>
      </c>
      <c r="M191">
        <f t="shared" si="181"/>
        <v>0</v>
      </c>
      <c r="N191">
        <f t="shared" si="271"/>
        <v>10</v>
      </c>
      <c r="O191">
        <f t="shared" si="182"/>
        <v>10</v>
      </c>
    </row>
    <row r="192" spans="2:15" x14ac:dyDescent="0.25">
      <c r="B192" s="3"/>
      <c r="C192" s="3"/>
      <c r="D192" s="3"/>
      <c r="E192" s="2" t="e">
        <f t="shared" si="178"/>
        <v>#DIV/0!</v>
      </c>
      <c r="F192" s="3"/>
      <c r="G192" s="3"/>
      <c r="H192">
        <f t="shared" si="299"/>
        <v>0</v>
      </c>
      <c r="L192">
        <f t="shared" si="180"/>
        <v>0</v>
      </c>
      <c r="M192">
        <f t="shared" si="181"/>
        <v>0</v>
      </c>
      <c r="N192">
        <f t="shared" si="271"/>
        <v>10</v>
      </c>
      <c r="O192">
        <f t="shared" si="182"/>
        <v>10</v>
      </c>
    </row>
    <row r="193" spans="2:15" x14ac:dyDescent="0.25">
      <c r="B193" s="3"/>
      <c r="C193" s="3"/>
      <c r="D193" s="3"/>
      <c r="E193" s="2" t="e">
        <f t="shared" si="178"/>
        <v>#DIV/0!</v>
      </c>
      <c r="F193" s="3"/>
      <c r="G193" s="3"/>
      <c r="H193">
        <f t="shared" si="299"/>
        <v>0</v>
      </c>
      <c r="L193">
        <f t="shared" si="180"/>
        <v>0</v>
      </c>
      <c r="M193">
        <f t="shared" si="181"/>
        <v>0</v>
      </c>
      <c r="N193">
        <f t="shared" si="271"/>
        <v>10</v>
      </c>
      <c r="O193">
        <f t="shared" si="182"/>
        <v>10</v>
      </c>
    </row>
    <row r="194" spans="2:15" x14ac:dyDescent="0.25">
      <c r="B194" s="3"/>
      <c r="C194" s="3"/>
      <c r="D194" s="3"/>
      <c r="E194" s="2" t="e">
        <f t="shared" si="178"/>
        <v>#DIV/0!</v>
      </c>
      <c r="F194" s="3"/>
      <c r="G194" s="3"/>
      <c r="H194">
        <f t="shared" si="299"/>
        <v>0</v>
      </c>
      <c r="L194">
        <f t="shared" si="180"/>
        <v>0</v>
      </c>
      <c r="M194">
        <f t="shared" si="181"/>
        <v>0</v>
      </c>
      <c r="N194">
        <f t="shared" si="271"/>
        <v>10</v>
      </c>
      <c r="O194">
        <f t="shared" si="182"/>
        <v>10</v>
      </c>
    </row>
    <row r="195" spans="2:15" x14ac:dyDescent="0.25">
      <c r="B195" s="3"/>
      <c r="C195" s="3"/>
      <c r="D195" s="3"/>
      <c r="E195" s="2" t="e">
        <f t="shared" si="178"/>
        <v>#DIV/0!</v>
      </c>
      <c r="F195" s="3"/>
      <c r="G195" s="3"/>
      <c r="H195">
        <f>F195-G195</f>
        <v>0</v>
      </c>
      <c r="L195">
        <f t="shared" si="180"/>
        <v>0</v>
      </c>
      <c r="M195">
        <f t="shared" si="181"/>
        <v>0</v>
      </c>
      <c r="N195">
        <f t="shared" si="271"/>
        <v>10</v>
      </c>
      <c r="O195">
        <f t="shared" si="182"/>
        <v>10</v>
      </c>
    </row>
    <row r="196" spans="2:15" x14ac:dyDescent="0.25">
      <c r="B196" s="3"/>
      <c r="C196" s="3"/>
      <c r="D196" s="3"/>
      <c r="E196" s="2" t="e">
        <f t="shared" si="178"/>
        <v>#DIV/0!</v>
      </c>
      <c r="F196" s="3"/>
      <c r="G196" s="3"/>
      <c r="H196">
        <f t="shared" ref="H196:H200" si="300">F196-G196</f>
        <v>0</v>
      </c>
      <c r="L196">
        <f t="shared" si="180"/>
        <v>0</v>
      </c>
      <c r="M196">
        <f t="shared" si="181"/>
        <v>0</v>
      </c>
      <c r="N196">
        <f t="shared" si="271"/>
        <v>10</v>
      </c>
      <c r="O196">
        <f t="shared" si="182"/>
        <v>10</v>
      </c>
    </row>
    <row r="197" spans="2:15" x14ac:dyDescent="0.25">
      <c r="B197" s="3"/>
      <c r="C197" s="3"/>
      <c r="D197" s="3"/>
      <c r="E197" s="2" t="e">
        <f t="shared" si="178"/>
        <v>#DIV/0!</v>
      </c>
      <c r="F197" s="3"/>
      <c r="G197" s="3"/>
      <c r="H197">
        <f t="shared" si="300"/>
        <v>0</v>
      </c>
      <c r="L197">
        <f t="shared" si="180"/>
        <v>0</v>
      </c>
      <c r="M197">
        <f t="shared" si="181"/>
        <v>0</v>
      </c>
      <c r="N197">
        <f t="shared" si="271"/>
        <v>10</v>
      </c>
      <c r="O197">
        <f t="shared" si="182"/>
        <v>10</v>
      </c>
    </row>
    <row r="198" spans="2:15" x14ac:dyDescent="0.25">
      <c r="B198" s="3"/>
      <c r="C198" s="3"/>
      <c r="D198" s="3"/>
      <c r="E198" s="2" t="e">
        <f t="shared" si="178"/>
        <v>#DIV/0!</v>
      </c>
      <c r="F198" s="3"/>
      <c r="G198" s="3"/>
      <c r="H198">
        <f t="shared" si="300"/>
        <v>0</v>
      </c>
      <c r="L198">
        <f t="shared" si="180"/>
        <v>0</v>
      </c>
      <c r="M198">
        <f t="shared" si="181"/>
        <v>0</v>
      </c>
      <c r="N198">
        <f t="shared" si="271"/>
        <v>10</v>
      </c>
      <c r="O198">
        <f t="shared" si="182"/>
        <v>10</v>
      </c>
    </row>
    <row r="199" spans="2:15" x14ac:dyDescent="0.25">
      <c r="B199" s="3"/>
      <c r="C199" s="3"/>
      <c r="D199" s="3"/>
      <c r="E199" s="2" t="e">
        <f t="shared" si="178"/>
        <v>#DIV/0!</v>
      </c>
      <c r="F199" s="3"/>
      <c r="G199" s="3"/>
      <c r="H199">
        <f t="shared" si="300"/>
        <v>0</v>
      </c>
      <c r="L199">
        <f t="shared" si="180"/>
        <v>0</v>
      </c>
      <c r="M199">
        <f t="shared" si="181"/>
        <v>0</v>
      </c>
      <c r="N199">
        <f t="shared" si="271"/>
        <v>10</v>
      </c>
      <c r="O199">
        <f t="shared" si="182"/>
        <v>10</v>
      </c>
    </row>
    <row r="200" spans="2:15" x14ac:dyDescent="0.25">
      <c r="B200" s="3"/>
      <c r="C200" s="3"/>
      <c r="D200" s="3"/>
      <c r="E200" s="2" t="e">
        <f t="shared" si="178"/>
        <v>#DIV/0!</v>
      </c>
      <c r="F200" s="3"/>
      <c r="G200" s="3"/>
      <c r="H200">
        <f t="shared" si="300"/>
        <v>0</v>
      </c>
      <c r="L200">
        <f t="shared" si="180"/>
        <v>0</v>
      </c>
      <c r="M200">
        <f t="shared" si="181"/>
        <v>0</v>
      </c>
      <c r="N200">
        <f t="shared" si="271"/>
        <v>10</v>
      </c>
      <c r="O200">
        <f t="shared" si="182"/>
        <v>10</v>
      </c>
    </row>
    <row r="201" spans="2:15" x14ac:dyDescent="0.25">
      <c r="B201" s="3"/>
      <c r="C201" s="3"/>
      <c r="D201" s="3"/>
      <c r="E201" s="2" t="e">
        <f t="shared" si="178"/>
        <v>#DIV/0!</v>
      </c>
      <c r="F201" s="3"/>
      <c r="G201" s="3"/>
      <c r="H201">
        <f t="shared" si="299"/>
        <v>0</v>
      </c>
      <c r="L201">
        <f t="shared" si="180"/>
        <v>0</v>
      </c>
      <c r="M201">
        <f t="shared" si="181"/>
        <v>0</v>
      </c>
      <c r="N201">
        <f t="shared" si="271"/>
        <v>10</v>
      </c>
      <c r="O201">
        <f t="shared" si="182"/>
        <v>10</v>
      </c>
    </row>
    <row r="202" spans="2:15" x14ac:dyDescent="0.25">
      <c r="B202" s="3"/>
      <c r="C202" s="3"/>
      <c r="D202" s="3"/>
      <c r="E202" s="2" t="e">
        <f t="shared" si="178"/>
        <v>#DIV/0!</v>
      </c>
      <c r="F202" s="3"/>
      <c r="G202" s="3"/>
      <c r="H202">
        <f t="shared" si="299"/>
        <v>0</v>
      </c>
      <c r="L202">
        <f t="shared" si="180"/>
        <v>0</v>
      </c>
      <c r="M202">
        <f t="shared" si="181"/>
        <v>0</v>
      </c>
      <c r="N202">
        <f t="shared" si="271"/>
        <v>10</v>
      </c>
      <c r="O202">
        <f t="shared" si="182"/>
        <v>10</v>
      </c>
    </row>
    <row r="203" spans="2:15" x14ac:dyDescent="0.25">
      <c r="B203" s="3"/>
      <c r="C203" s="3"/>
      <c r="D203" s="3"/>
      <c r="E203" s="2" t="e">
        <f t="shared" si="178"/>
        <v>#DIV/0!</v>
      </c>
      <c r="F203" s="3"/>
      <c r="G203" s="3"/>
      <c r="H203">
        <f t="shared" si="299"/>
        <v>0</v>
      </c>
      <c r="L203">
        <f t="shared" si="180"/>
        <v>0</v>
      </c>
      <c r="M203">
        <f t="shared" si="181"/>
        <v>0</v>
      </c>
      <c r="N203">
        <f t="shared" si="271"/>
        <v>10</v>
      </c>
      <c r="O203">
        <f t="shared" si="182"/>
        <v>10</v>
      </c>
    </row>
    <row r="204" spans="2:15" x14ac:dyDescent="0.25">
      <c r="B204" s="3"/>
      <c r="C204" s="3"/>
      <c r="D204" s="3"/>
      <c r="E204" s="2" t="e">
        <f t="shared" si="178"/>
        <v>#DIV/0!</v>
      </c>
      <c r="F204" s="3"/>
      <c r="G204" s="3"/>
      <c r="H204">
        <f t="shared" si="299"/>
        <v>0</v>
      </c>
      <c r="L204">
        <f t="shared" si="180"/>
        <v>0</v>
      </c>
      <c r="M204">
        <f t="shared" si="181"/>
        <v>0</v>
      </c>
      <c r="N204">
        <f t="shared" si="271"/>
        <v>10</v>
      </c>
      <c r="O204">
        <f t="shared" si="182"/>
        <v>10</v>
      </c>
    </row>
    <row r="205" spans="2:15" x14ac:dyDescent="0.25">
      <c r="B205" s="3"/>
      <c r="C205" s="3"/>
      <c r="D205" s="3"/>
      <c r="E205" s="2" t="e">
        <f t="shared" si="178"/>
        <v>#DIV/0!</v>
      </c>
      <c r="F205" s="3"/>
      <c r="G205" s="3"/>
      <c r="H205">
        <f t="shared" si="299"/>
        <v>0</v>
      </c>
      <c r="L205">
        <f t="shared" si="180"/>
        <v>0</v>
      </c>
      <c r="M205">
        <f t="shared" si="181"/>
        <v>0</v>
      </c>
      <c r="N205">
        <f t="shared" si="271"/>
        <v>10</v>
      </c>
      <c r="O205">
        <f t="shared" si="182"/>
        <v>10</v>
      </c>
    </row>
    <row r="206" spans="2:15" x14ac:dyDescent="0.25">
      <c r="B206" s="3"/>
      <c r="C206" s="3"/>
      <c r="D206" s="3"/>
      <c r="E206" s="2" t="e">
        <f t="shared" si="178"/>
        <v>#DIV/0!</v>
      </c>
      <c r="F206" s="3"/>
      <c r="G206" s="3"/>
      <c r="H206">
        <f t="shared" si="299"/>
        <v>0</v>
      </c>
      <c r="L206">
        <f t="shared" si="180"/>
        <v>0</v>
      </c>
      <c r="M206">
        <f t="shared" si="181"/>
        <v>0</v>
      </c>
      <c r="N206">
        <f t="shared" si="271"/>
        <v>10</v>
      </c>
      <c r="O206">
        <f t="shared" si="182"/>
        <v>10</v>
      </c>
    </row>
    <row r="207" spans="2:15" x14ac:dyDescent="0.25">
      <c r="B207" s="3"/>
      <c r="C207" s="3"/>
      <c r="D207" s="3"/>
      <c r="E207" s="2" t="e">
        <f t="shared" si="178"/>
        <v>#DIV/0!</v>
      </c>
      <c r="F207" s="3"/>
      <c r="G207" s="3"/>
      <c r="H207">
        <f t="shared" si="299"/>
        <v>0</v>
      </c>
      <c r="L207">
        <f t="shared" si="180"/>
        <v>0</v>
      </c>
      <c r="M207">
        <f t="shared" si="181"/>
        <v>0</v>
      </c>
      <c r="N207">
        <f t="shared" si="271"/>
        <v>10</v>
      </c>
      <c r="O207">
        <f t="shared" si="182"/>
        <v>10</v>
      </c>
    </row>
    <row r="208" spans="2:15" x14ac:dyDescent="0.25">
      <c r="B208" s="3"/>
      <c r="C208" s="3"/>
      <c r="D208" s="3"/>
      <c r="E208" s="2" t="e">
        <f t="shared" si="178"/>
        <v>#DIV/0!</v>
      </c>
      <c r="F208" s="3"/>
      <c r="G208" s="3"/>
      <c r="H208">
        <f t="shared" si="299"/>
        <v>0</v>
      </c>
      <c r="L208">
        <f t="shared" si="180"/>
        <v>0</v>
      </c>
      <c r="M208">
        <f t="shared" si="181"/>
        <v>0</v>
      </c>
      <c r="N208">
        <f t="shared" si="271"/>
        <v>10</v>
      </c>
      <c r="O208">
        <f t="shared" si="182"/>
        <v>10</v>
      </c>
    </row>
    <row r="209" spans="2:15" x14ac:dyDescent="0.25">
      <c r="B209" s="3"/>
      <c r="C209" s="3"/>
      <c r="D209" s="3"/>
      <c r="E209" s="2" t="e">
        <f t="shared" si="178"/>
        <v>#DIV/0!</v>
      </c>
      <c r="F209" s="3"/>
      <c r="G209" s="3"/>
      <c r="H209">
        <f t="shared" si="299"/>
        <v>0</v>
      </c>
      <c r="L209">
        <f t="shared" si="180"/>
        <v>0</v>
      </c>
      <c r="M209">
        <f t="shared" si="181"/>
        <v>0</v>
      </c>
      <c r="N209">
        <f t="shared" si="271"/>
        <v>10</v>
      </c>
      <c r="O209">
        <f t="shared" si="182"/>
        <v>10</v>
      </c>
    </row>
    <row r="210" spans="2:15" x14ac:dyDescent="0.25">
      <c r="B210" s="3"/>
      <c r="C210" s="3"/>
      <c r="D210" s="3"/>
      <c r="E210" s="2" t="e">
        <f t="shared" si="178"/>
        <v>#DIV/0!</v>
      </c>
      <c r="F210" s="3"/>
      <c r="G210" s="3"/>
      <c r="H210">
        <f t="shared" si="299"/>
        <v>0</v>
      </c>
      <c r="L210">
        <f t="shared" si="180"/>
        <v>0</v>
      </c>
      <c r="M210">
        <f t="shared" si="181"/>
        <v>0</v>
      </c>
      <c r="N210">
        <f t="shared" si="271"/>
        <v>10</v>
      </c>
      <c r="O210">
        <f t="shared" si="182"/>
        <v>10</v>
      </c>
    </row>
    <row r="211" spans="2:15" x14ac:dyDescent="0.25">
      <c r="B211" s="3"/>
      <c r="C211" s="3"/>
      <c r="D211" s="3"/>
      <c r="E211" s="2" t="e">
        <f t="shared" si="178"/>
        <v>#DIV/0!</v>
      </c>
      <c r="F211" s="3"/>
      <c r="G211" s="3"/>
      <c r="H211">
        <f t="shared" si="299"/>
        <v>0</v>
      </c>
      <c r="L211">
        <f t="shared" si="180"/>
        <v>0</v>
      </c>
      <c r="M211">
        <f t="shared" si="181"/>
        <v>0</v>
      </c>
      <c r="N211">
        <f t="shared" si="271"/>
        <v>10</v>
      </c>
      <c r="O211">
        <f t="shared" si="182"/>
        <v>10</v>
      </c>
    </row>
    <row r="212" spans="2:15" x14ac:dyDescent="0.25">
      <c r="B212" s="3"/>
      <c r="C212" s="3"/>
      <c r="D212" s="3"/>
      <c r="E212" s="2" t="e">
        <f t="shared" si="178"/>
        <v>#DIV/0!</v>
      </c>
      <c r="F212" s="3"/>
      <c r="G212" s="3"/>
      <c r="H212">
        <f t="shared" si="299"/>
        <v>0</v>
      </c>
      <c r="L212">
        <f t="shared" si="180"/>
        <v>0</v>
      </c>
      <c r="M212">
        <f t="shared" si="181"/>
        <v>0</v>
      </c>
      <c r="N212">
        <f t="shared" si="271"/>
        <v>10</v>
      </c>
      <c r="O212">
        <f t="shared" si="182"/>
        <v>10</v>
      </c>
    </row>
    <row r="213" spans="2:15" x14ac:dyDescent="0.25">
      <c r="B213" s="3"/>
      <c r="C213" s="3"/>
      <c r="D213" s="3"/>
      <c r="E213" s="2" t="e">
        <f t="shared" si="178"/>
        <v>#DIV/0!</v>
      </c>
      <c r="F213" s="3"/>
      <c r="G213" s="3"/>
      <c r="H213">
        <f t="shared" si="299"/>
        <v>0</v>
      </c>
      <c r="L213">
        <f t="shared" si="180"/>
        <v>0</v>
      </c>
      <c r="M213">
        <f t="shared" si="181"/>
        <v>0</v>
      </c>
      <c r="N213">
        <f t="shared" si="271"/>
        <v>10</v>
      </c>
      <c r="O213">
        <f t="shared" si="182"/>
        <v>10</v>
      </c>
    </row>
    <row r="214" spans="2:15" x14ac:dyDescent="0.25">
      <c r="B214" s="3"/>
      <c r="C214" s="3"/>
      <c r="D214" s="3"/>
      <c r="E214" s="2" t="e">
        <f t="shared" si="178"/>
        <v>#DIV/0!</v>
      </c>
      <c r="F214" s="3"/>
      <c r="G214" s="3"/>
      <c r="H214">
        <f t="shared" si="299"/>
        <v>0</v>
      </c>
      <c r="L214">
        <f t="shared" si="180"/>
        <v>0</v>
      </c>
      <c r="M214">
        <f t="shared" si="181"/>
        <v>0</v>
      </c>
      <c r="N214">
        <f t="shared" si="271"/>
        <v>10</v>
      </c>
      <c r="O214">
        <f t="shared" si="182"/>
        <v>10</v>
      </c>
    </row>
    <row r="215" spans="2:15" x14ac:dyDescent="0.25">
      <c r="B215" s="3"/>
      <c r="C215" s="3"/>
      <c r="D215" s="3"/>
      <c r="E215" s="2" t="e">
        <f t="shared" si="178"/>
        <v>#DIV/0!</v>
      </c>
      <c r="F215" s="3"/>
      <c r="G215" s="3"/>
      <c r="H215">
        <f t="shared" si="299"/>
        <v>0</v>
      </c>
      <c r="L215">
        <f t="shared" si="180"/>
        <v>0</v>
      </c>
      <c r="M215">
        <f t="shared" si="181"/>
        <v>0</v>
      </c>
      <c r="N215">
        <f t="shared" si="271"/>
        <v>10</v>
      </c>
      <c r="O215">
        <f t="shared" si="182"/>
        <v>10</v>
      </c>
    </row>
    <row r="216" spans="2:15" x14ac:dyDescent="0.25">
      <c r="B216" s="3"/>
      <c r="C216" s="3"/>
      <c r="D216" s="3"/>
      <c r="E216" s="2" t="e">
        <f t="shared" si="178"/>
        <v>#DIV/0!</v>
      </c>
      <c r="F216" s="3"/>
      <c r="G216" s="3"/>
      <c r="H216">
        <f t="shared" si="299"/>
        <v>0</v>
      </c>
      <c r="L216">
        <f t="shared" si="180"/>
        <v>0</v>
      </c>
      <c r="M216">
        <f t="shared" si="181"/>
        <v>0</v>
      </c>
      <c r="N216">
        <f t="shared" si="271"/>
        <v>10</v>
      </c>
      <c r="O216">
        <f t="shared" si="182"/>
        <v>10</v>
      </c>
    </row>
    <row r="217" spans="2:15" x14ac:dyDescent="0.25">
      <c r="B217" s="3"/>
      <c r="C217" s="3"/>
      <c r="D217" s="3"/>
      <c r="E217" s="2" t="e">
        <f t="shared" si="178"/>
        <v>#DIV/0!</v>
      </c>
      <c r="F217" s="3"/>
      <c r="G217" s="3"/>
      <c r="H217">
        <f>F217-G217</f>
        <v>0</v>
      </c>
      <c r="L217">
        <f t="shared" si="180"/>
        <v>0</v>
      </c>
      <c r="M217">
        <f t="shared" si="181"/>
        <v>0</v>
      </c>
      <c r="N217">
        <f t="shared" si="271"/>
        <v>10</v>
      </c>
      <c r="O217">
        <f t="shared" si="182"/>
        <v>10</v>
      </c>
    </row>
    <row r="218" spans="2:15" x14ac:dyDescent="0.25">
      <c r="B218" s="3"/>
      <c r="C218" s="3"/>
      <c r="D218" s="3"/>
      <c r="E218" s="2" t="e">
        <f t="shared" si="178"/>
        <v>#DIV/0!</v>
      </c>
      <c r="F218" s="3"/>
      <c r="G218" s="3"/>
      <c r="H218">
        <f t="shared" ref="H218" si="301">F218-G218</f>
        <v>0</v>
      </c>
      <c r="L218">
        <f t="shared" si="180"/>
        <v>0</v>
      </c>
      <c r="M218">
        <f t="shared" si="181"/>
        <v>0</v>
      </c>
      <c r="N218">
        <f t="shared" si="271"/>
        <v>10</v>
      </c>
      <c r="O218">
        <f t="shared" si="182"/>
        <v>10</v>
      </c>
    </row>
    <row r="219" spans="2:15" x14ac:dyDescent="0.25">
      <c r="B219" s="3"/>
      <c r="C219" s="3"/>
      <c r="D219" s="3"/>
      <c r="E219" s="2" t="e">
        <f t="shared" si="178"/>
        <v>#DIV/0!</v>
      </c>
      <c r="F219" s="3"/>
      <c r="G219" s="3"/>
      <c r="H219">
        <f t="shared" si="299"/>
        <v>0</v>
      </c>
      <c r="L219">
        <f t="shared" si="180"/>
        <v>0</v>
      </c>
      <c r="M219">
        <f t="shared" si="181"/>
        <v>0</v>
      </c>
      <c r="N219">
        <f t="shared" si="271"/>
        <v>10</v>
      </c>
      <c r="O219">
        <f t="shared" si="182"/>
        <v>10</v>
      </c>
    </row>
    <row r="220" spans="2:15" x14ac:dyDescent="0.25">
      <c r="B220" s="3"/>
      <c r="C220" s="3"/>
      <c r="D220" s="3"/>
      <c r="E220" s="2" t="e">
        <f t="shared" si="178"/>
        <v>#DIV/0!</v>
      </c>
      <c r="F220" s="3"/>
      <c r="G220" s="3"/>
      <c r="H220">
        <f t="shared" si="299"/>
        <v>0</v>
      </c>
      <c r="L220">
        <f t="shared" si="180"/>
        <v>0</v>
      </c>
      <c r="M220">
        <f t="shared" si="181"/>
        <v>0</v>
      </c>
      <c r="N220">
        <f t="shared" si="271"/>
        <v>10</v>
      </c>
      <c r="O220">
        <f t="shared" si="182"/>
        <v>10</v>
      </c>
    </row>
    <row r="221" spans="2:15" x14ac:dyDescent="0.25">
      <c r="B221" s="3"/>
      <c r="C221" s="3"/>
      <c r="D221" s="3"/>
      <c r="E221" s="2" t="e">
        <f t="shared" si="178"/>
        <v>#DIV/0!</v>
      </c>
      <c r="F221" s="3"/>
      <c r="G221" s="3"/>
      <c r="H221">
        <f t="shared" si="299"/>
        <v>0</v>
      </c>
      <c r="L221">
        <f t="shared" si="180"/>
        <v>0</v>
      </c>
      <c r="M221">
        <f t="shared" si="181"/>
        <v>0</v>
      </c>
      <c r="N221">
        <f t="shared" si="271"/>
        <v>10</v>
      </c>
      <c r="O221">
        <f t="shared" si="182"/>
        <v>10</v>
      </c>
    </row>
    <row r="222" spans="2:15" x14ac:dyDescent="0.25">
      <c r="B222" s="3"/>
      <c r="C222" s="3"/>
      <c r="D222" s="3"/>
      <c r="E222" s="2" t="e">
        <f t="shared" si="178"/>
        <v>#DIV/0!</v>
      </c>
      <c r="F222" s="3"/>
      <c r="G222" s="3"/>
      <c r="H222">
        <f t="shared" si="299"/>
        <v>0</v>
      </c>
      <c r="L222">
        <f t="shared" si="180"/>
        <v>0</v>
      </c>
      <c r="M222">
        <f t="shared" si="181"/>
        <v>0</v>
      </c>
      <c r="N222">
        <f t="shared" si="271"/>
        <v>10</v>
      </c>
      <c r="O222">
        <f t="shared" si="182"/>
        <v>10</v>
      </c>
    </row>
    <row r="223" spans="2:15" x14ac:dyDescent="0.25">
      <c r="B223" s="3"/>
      <c r="C223" s="3"/>
      <c r="D223" s="3"/>
      <c r="E223" s="2" t="e">
        <f t="shared" si="178"/>
        <v>#DIV/0!</v>
      </c>
      <c r="F223" s="3"/>
      <c r="G223" s="3"/>
      <c r="H223">
        <f t="shared" si="299"/>
        <v>0</v>
      </c>
      <c r="L223">
        <f t="shared" si="180"/>
        <v>0</v>
      </c>
      <c r="M223">
        <f t="shared" si="181"/>
        <v>0</v>
      </c>
      <c r="N223">
        <f t="shared" si="271"/>
        <v>10</v>
      </c>
      <c r="O223">
        <f t="shared" si="182"/>
        <v>10</v>
      </c>
    </row>
    <row r="224" spans="2:15" x14ac:dyDescent="0.25">
      <c r="B224" s="3"/>
      <c r="C224" s="3"/>
      <c r="D224" s="3"/>
      <c r="E224" s="2" t="e">
        <f t="shared" si="178"/>
        <v>#DIV/0!</v>
      </c>
      <c r="F224" s="3"/>
      <c r="G224" s="3"/>
      <c r="H224">
        <f t="shared" si="299"/>
        <v>0</v>
      </c>
      <c r="L224">
        <f t="shared" si="180"/>
        <v>0</v>
      </c>
      <c r="M224">
        <f t="shared" si="181"/>
        <v>0</v>
      </c>
      <c r="N224">
        <f t="shared" si="271"/>
        <v>10</v>
      </c>
      <c r="O224">
        <f t="shared" si="182"/>
        <v>10</v>
      </c>
    </row>
    <row r="225" spans="2:15" x14ac:dyDescent="0.25">
      <c r="B225" s="3"/>
      <c r="C225" s="3"/>
      <c r="D225" s="3"/>
      <c r="E225" s="2" t="e">
        <f t="shared" si="178"/>
        <v>#DIV/0!</v>
      </c>
      <c r="F225" s="3"/>
      <c r="G225" s="3"/>
      <c r="H225">
        <f t="shared" si="299"/>
        <v>0</v>
      </c>
      <c r="L225">
        <f t="shared" si="180"/>
        <v>0</v>
      </c>
      <c r="M225">
        <f t="shared" si="181"/>
        <v>0</v>
      </c>
      <c r="N225">
        <f t="shared" si="271"/>
        <v>10</v>
      </c>
      <c r="O225">
        <f t="shared" si="182"/>
        <v>10</v>
      </c>
    </row>
    <row r="226" spans="2:15" x14ac:dyDescent="0.25">
      <c r="B226" s="3"/>
      <c r="C226" s="3"/>
      <c r="D226" s="3"/>
      <c r="E226" s="2" t="e">
        <f t="shared" si="178"/>
        <v>#DIV/0!</v>
      </c>
      <c r="F226" s="3"/>
      <c r="G226" s="3"/>
      <c r="H226">
        <f t="shared" si="299"/>
        <v>0</v>
      </c>
      <c r="L226">
        <f t="shared" si="180"/>
        <v>0</v>
      </c>
      <c r="M226">
        <f t="shared" si="181"/>
        <v>0</v>
      </c>
      <c r="N226">
        <f t="shared" si="271"/>
        <v>10</v>
      </c>
      <c r="O226">
        <f t="shared" si="182"/>
        <v>10</v>
      </c>
    </row>
    <row r="227" spans="2:15" x14ac:dyDescent="0.25">
      <c r="B227" s="3"/>
      <c r="C227" s="3"/>
      <c r="D227" s="3"/>
      <c r="E227" s="2" t="e">
        <f t="shared" si="178"/>
        <v>#DIV/0!</v>
      </c>
      <c r="F227" s="3"/>
      <c r="G227" s="3"/>
      <c r="H227">
        <f t="shared" si="299"/>
        <v>0</v>
      </c>
      <c r="L227">
        <f t="shared" si="180"/>
        <v>0</v>
      </c>
      <c r="M227">
        <f t="shared" si="181"/>
        <v>0</v>
      </c>
      <c r="N227">
        <f t="shared" si="271"/>
        <v>10</v>
      </c>
      <c r="O227">
        <f t="shared" si="182"/>
        <v>10</v>
      </c>
    </row>
    <row r="228" spans="2:15" x14ac:dyDescent="0.25">
      <c r="B228" s="3"/>
      <c r="C228" s="3"/>
      <c r="D228" s="3"/>
      <c r="E228" s="2" t="e">
        <f t="shared" si="178"/>
        <v>#DIV/0!</v>
      </c>
      <c r="F228" s="3"/>
      <c r="G228" s="3"/>
      <c r="H228">
        <f t="shared" si="299"/>
        <v>0</v>
      </c>
      <c r="L228">
        <f t="shared" si="180"/>
        <v>0</v>
      </c>
      <c r="M228">
        <f t="shared" si="181"/>
        <v>0</v>
      </c>
      <c r="N228">
        <f t="shared" si="271"/>
        <v>10</v>
      </c>
      <c r="O228">
        <f t="shared" si="182"/>
        <v>10</v>
      </c>
    </row>
    <row r="229" spans="2:15" x14ac:dyDescent="0.25">
      <c r="B229" s="3"/>
      <c r="C229" s="3"/>
      <c r="D229" s="3"/>
      <c r="E229" s="2" t="e">
        <f t="shared" si="178"/>
        <v>#DIV/0!</v>
      </c>
      <c r="F229" s="3"/>
      <c r="G229" s="3"/>
      <c r="H229">
        <f t="shared" si="299"/>
        <v>0</v>
      </c>
      <c r="L229">
        <f t="shared" si="180"/>
        <v>0</v>
      </c>
      <c r="M229">
        <f t="shared" si="181"/>
        <v>0</v>
      </c>
      <c r="O229">
        <f t="shared" si="182"/>
        <v>0</v>
      </c>
    </row>
    <row r="230" spans="2:15" x14ac:dyDescent="0.25">
      <c r="B230" s="3"/>
      <c r="C230" s="3"/>
      <c r="D230" s="3"/>
      <c r="E230" s="2" t="e">
        <f t="shared" si="178"/>
        <v>#DIV/0!</v>
      </c>
      <c r="F230" s="3"/>
      <c r="G230" s="3"/>
      <c r="H230">
        <f t="shared" si="299"/>
        <v>0</v>
      </c>
      <c r="L230">
        <f t="shared" si="180"/>
        <v>0</v>
      </c>
      <c r="M230">
        <f t="shared" si="181"/>
        <v>0</v>
      </c>
      <c r="O230">
        <f t="shared" si="182"/>
        <v>0</v>
      </c>
    </row>
    <row r="231" spans="2:15" x14ac:dyDescent="0.25">
      <c r="B231" s="3"/>
      <c r="C231" s="3"/>
      <c r="D231" s="3"/>
      <c r="E231" s="2" t="e">
        <f t="shared" si="178"/>
        <v>#DIV/0!</v>
      </c>
      <c r="F231" s="3"/>
      <c r="G231" s="3"/>
      <c r="H231">
        <f t="shared" si="299"/>
        <v>0</v>
      </c>
      <c r="L231">
        <f t="shared" si="180"/>
        <v>0</v>
      </c>
      <c r="M231">
        <f t="shared" si="181"/>
        <v>0</v>
      </c>
      <c r="O231">
        <f t="shared" si="182"/>
        <v>0</v>
      </c>
    </row>
    <row r="232" spans="2:15" x14ac:dyDescent="0.25">
      <c r="B232" s="3"/>
      <c r="C232" s="3"/>
      <c r="D232" s="3"/>
      <c r="E232" s="2" t="e">
        <f t="shared" si="178"/>
        <v>#DIV/0!</v>
      </c>
      <c r="F232" s="3"/>
      <c r="G232" s="3"/>
      <c r="H232">
        <f t="shared" si="299"/>
        <v>0</v>
      </c>
      <c r="L232">
        <f t="shared" si="180"/>
        <v>0</v>
      </c>
      <c r="M232">
        <f t="shared" si="181"/>
        <v>0</v>
      </c>
      <c r="O232">
        <f t="shared" si="182"/>
        <v>0</v>
      </c>
    </row>
    <row r="233" spans="2:15" x14ac:dyDescent="0.25">
      <c r="B233" s="3"/>
      <c r="C233" s="3"/>
      <c r="D233" s="3"/>
      <c r="E233" s="2" t="e">
        <f t="shared" si="178"/>
        <v>#DIV/0!</v>
      </c>
      <c r="F233" s="3"/>
      <c r="G233" s="3"/>
      <c r="H233">
        <f t="shared" si="299"/>
        <v>0</v>
      </c>
      <c r="L233">
        <f t="shared" si="180"/>
        <v>0</v>
      </c>
      <c r="M233">
        <f t="shared" si="181"/>
        <v>0</v>
      </c>
      <c r="O233">
        <f t="shared" si="182"/>
        <v>0</v>
      </c>
    </row>
    <row r="234" spans="2:15" x14ac:dyDescent="0.25">
      <c r="B234" s="3"/>
      <c r="C234" s="3"/>
      <c r="D234" s="3"/>
      <c r="E234" s="2" t="e">
        <f t="shared" si="178"/>
        <v>#DIV/0!</v>
      </c>
      <c r="F234" s="3"/>
      <c r="G234" s="3"/>
      <c r="H234">
        <f t="shared" si="299"/>
        <v>0</v>
      </c>
      <c r="L234">
        <f t="shared" si="180"/>
        <v>0</v>
      </c>
      <c r="M234">
        <f t="shared" si="181"/>
        <v>0</v>
      </c>
      <c r="O234">
        <f t="shared" si="182"/>
        <v>0</v>
      </c>
    </row>
    <row r="235" spans="2:15" x14ac:dyDescent="0.25">
      <c r="B235" s="3"/>
      <c r="C235" s="3"/>
      <c r="D235" s="3"/>
      <c r="E235" s="2" t="e">
        <f t="shared" si="178"/>
        <v>#DIV/0!</v>
      </c>
      <c r="F235" s="3"/>
      <c r="G235" s="3"/>
      <c r="H235">
        <f t="shared" si="299"/>
        <v>0</v>
      </c>
      <c r="L235">
        <f t="shared" si="180"/>
        <v>0</v>
      </c>
      <c r="M235">
        <f t="shared" si="181"/>
        <v>0</v>
      </c>
      <c r="O235">
        <f t="shared" si="182"/>
        <v>0</v>
      </c>
    </row>
    <row r="236" spans="2:15" x14ac:dyDescent="0.25">
      <c r="B236" s="3"/>
      <c r="C236" s="3"/>
      <c r="D236" s="3"/>
      <c r="E236" s="2" t="e">
        <f t="shared" si="178"/>
        <v>#DIV/0!</v>
      </c>
      <c r="F236" s="3"/>
      <c r="G236" s="3"/>
      <c r="H236">
        <f t="shared" si="299"/>
        <v>0</v>
      </c>
      <c r="L236">
        <f t="shared" si="180"/>
        <v>0</v>
      </c>
      <c r="M236">
        <f t="shared" si="181"/>
        <v>0</v>
      </c>
      <c r="O236">
        <f t="shared" si="182"/>
        <v>0</v>
      </c>
    </row>
    <row r="237" spans="2:15" x14ac:dyDescent="0.25">
      <c r="B237" s="3"/>
      <c r="C237" s="3"/>
      <c r="D237" s="3"/>
      <c r="E237" s="2" t="e">
        <f t="shared" si="178"/>
        <v>#DIV/0!</v>
      </c>
      <c r="F237" s="3"/>
      <c r="G237" s="3"/>
      <c r="H237">
        <f t="shared" si="299"/>
        <v>0</v>
      </c>
      <c r="L237">
        <f t="shared" si="180"/>
        <v>0</v>
      </c>
      <c r="M237">
        <f t="shared" si="181"/>
        <v>0</v>
      </c>
      <c r="O237">
        <f t="shared" si="182"/>
        <v>0</v>
      </c>
    </row>
    <row r="238" spans="2:15" x14ac:dyDescent="0.25">
      <c r="B238" s="3"/>
      <c r="C238" s="3"/>
      <c r="D238" s="3"/>
      <c r="E238" s="2" t="e">
        <f t="shared" si="178"/>
        <v>#DIV/0!</v>
      </c>
      <c r="F238" s="3"/>
      <c r="G238" s="3"/>
      <c r="H238">
        <f t="shared" si="299"/>
        <v>0</v>
      </c>
      <c r="L238">
        <f t="shared" si="180"/>
        <v>0</v>
      </c>
      <c r="M238">
        <f t="shared" si="181"/>
        <v>0</v>
      </c>
      <c r="O238">
        <f t="shared" si="182"/>
        <v>0</v>
      </c>
    </row>
    <row r="239" spans="2:15" x14ac:dyDescent="0.25">
      <c r="B239" s="3"/>
      <c r="C239" s="3"/>
      <c r="D239" s="3"/>
      <c r="E239" s="2" t="e">
        <f t="shared" si="178"/>
        <v>#DIV/0!</v>
      </c>
      <c r="F239" s="3"/>
      <c r="G239" s="3"/>
      <c r="H239">
        <f t="shared" si="299"/>
        <v>0</v>
      </c>
      <c r="L239">
        <f t="shared" si="180"/>
        <v>0</v>
      </c>
      <c r="M239">
        <f t="shared" si="181"/>
        <v>0</v>
      </c>
      <c r="O239">
        <f t="shared" si="182"/>
        <v>0</v>
      </c>
    </row>
    <row r="240" spans="2:15" x14ac:dyDescent="0.25">
      <c r="B240" s="3"/>
      <c r="C240" s="3"/>
      <c r="D240" s="3"/>
      <c r="E240" s="2" t="e">
        <f t="shared" si="178"/>
        <v>#DIV/0!</v>
      </c>
      <c r="F240" s="3"/>
      <c r="G240" s="3"/>
      <c r="H240">
        <f t="shared" si="299"/>
        <v>0</v>
      </c>
      <c r="L240">
        <f t="shared" si="180"/>
        <v>0</v>
      </c>
      <c r="M240">
        <f t="shared" si="181"/>
        <v>0</v>
      </c>
      <c r="O240">
        <f t="shared" si="182"/>
        <v>0</v>
      </c>
    </row>
    <row r="241" spans="2:15" x14ac:dyDescent="0.25">
      <c r="B241" s="3"/>
      <c r="C241" s="3"/>
      <c r="D241" s="3"/>
      <c r="E241" s="2" t="e">
        <f t="shared" si="178"/>
        <v>#DIV/0!</v>
      </c>
      <c r="F241" s="3"/>
      <c r="G241" s="3"/>
      <c r="H241">
        <f t="shared" si="299"/>
        <v>0</v>
      </c>
      <c r="L241">
        <f t="shared" si="180"/>
        <v>0</v>
      </c>
      <c r="M241">
        <f t="shared" si="181"/>
        <v>0</v>
      </c>
      <c r="O241">
        <f t="shared" si="182"/>
        <v>0</v>
      </c>
    </row>
    <row r="242" spans="2:15" x14ac:dyDescent="0.25">
      <c r="B242" s="3"/>
      <c r="C242" s="3"/>
      <c r="D242" s="3"/>
      <c r="E242" s="2" t="e">
        <f t="shared" si="178"/>
        <v>#DIV/0!</v>
      </c>
      <c r="F242" s="3"/>
      <c r="G242" s="3"/>
      <c r="H242">
        <f t="shared" si="299"/>
        <v>0</v>
      </c>
      <c r="L242">
        <f t="shared" si="180"/>
        <v>0</v>
      </c>
      <c r="M242">
        <f t="shared" si="181"/>
        <v>0</v>
      </c>
      <c r="O242">
        <f t="shared" si="182"/>
        <v>0</v>
      </c>
    </row>
    <row r="243" spans="2:15" x14ac:dyDescent="0.25">
      <c r="B243" s="3"/>
      <c r="C243" s="3"/>
      <c r="D243" s="3"/>
      <c r="E243" s="2" t="e">
        <f t="shared" si="178"/>
        <v>#DIV/0!</v>
      </c>
      <c r="F243" s="3"/>
      <c r="G243" s="3"/>
      <c r="H243">
        <f t="shared" si="299"/>
        <v>0</v>
      </c>
      <c r="L243">
        <f t="shared" si="180"/>
        <v>0</v>
      </c>
      <c r="M243">
        <f t="shared" si="181"/>
        <v>0</v>
      </c>
      <c r="O243">
        <f t="shared" si="182"/>
        <v>0</v>
      </c>
    </row>
    <row r="244" spans="2:15" x14ac:dyDescent="0.25">
      <c r="B244" s="3"/>
      <c r="C244" s="3"/>
      <c r="D244" s="3"/>
      <c r="E244" s="2" t="e">
        <f t="shared" si="178"/>
        <v>#DIV/0!</v>
      </c>
      <c r="F244" s="3"/>
      <c r="G244" s="3"/>
      <c r="H244">
        <f t="shared" si="299"/>
        <v>0</v>
      </c>
      <c r="L244">
        <f t="shared" si="180"/>
        <v>0</v>
      </c>
      <c r="M244">
        <f t="shared" si="181"/>
        <v>0</v>
      </c>
      <c r="O244">
        <f t="shared" si="182"/>
        <v>0</v>
      </c>
    </row>
    <row r="245" spans="2:15" x14ac:dyDescent="0.25">
      <c r="B245" s="3"/>
      <c r="C245" s="3"/>
      <c r="D245" s="3"/>
      <c r="E245" s="2" t="e">
        <f t="shared" si="178"/>
        <v>#DIV/0!</v>
      </c>
      <c r="F245" s="3"/>
      <c r="G245" s="3"/>
      <c r="H245">
        <f t="shared" si="299"/>
        <v>0</v>
      </c>
      <c r="L245">
        <f t="shared" si="180"/>
        <v>0</v>
      </c>
      <c r="M245">
        <f t="shared" si="181"/>
        <v>0</v>
      </c>
      <c r="O245">
        <f t="shared" si="182"/>
        <v>0</v>
      </c>
    </row>
    <row r="246" spans="2:15" ht="15.75" customHeight="1" x14ac:dyDescent="0.25">
      <c r="B246" s="3"/>
      <c r="C246" s="3"/>
      <c r="D246" s="3"/>
      <c r="E246" s="2" t="e">
        <f t="shared" si="178"/>
        <v>#DIV/0!</v>
      </c>
      <c r="F246" s="3"/>
      <c r="G246" s="3"/>
      <c r="H246">
        <f>F246-G246</f>
        <v>0</v>
      </c>
      <c r="L246">
        <f t="shared" si="180"/>
        <v>0</v>
      </c>
      <c r="M246">
        <f t="shared" si="181"/>
        <v>0</v>
      </c>
      <c r="O246">
        <f t="shared" ref="O246:O309" si="302">SUM(I246:N246)</f>
        <v>0</v>
      </c>
    </row>
    <row r="247" spans="2:15" ht="15" customHeight="1" x14ac:dyDescent="0.25">
      <c r="B247" s="3"/>
      <c r="C247" s="3"/>
      <c r="D247" s="3"/>
      <c r="E247" s="2" t="e">
        <f t="shared" si="178"/>
        <v>#DIV/0!</v>
      </c>
      <c r="F247" s="3"/>
      <c r="G247" s="3"/>
      <c r="H247">
        <f t="shared" ref="H247:H310" si="303">F247-G247</f>
        <v>0</v>
      </c>
      <c r="L247">
        <f t="shared" si="180"/>
        <v>0</v>
      </c>
      <c r="M247">
        <f t="shared" si="181"/>
        <v>0</v>
      </c>
      <c r="O247">
        <f t="shared" si="302"/>
        <v>0</v>
      </c>
    </row>
    <row r="248" spans="2:15" x14ac:dyDescent="0.25">
      <c r="B248" s="3"/>
      <c r="C248" s="3"/>
      <c r="D248" s="3"/>
      <c r="E248" s="2" t="e">
        <f t="shared" si="178"/>
        <v>#DIV/0!</v>
      </c>
      <c r="F248" s="3"/>
      <c r="G248" s="3"/>
      <c r="H248">
        <f t="shared" si="303"/>
        <v>0</v>
      </c>
      <c r="L248">
        <f t="shared" si="180"/>
        <v>0</v>
      </c>
      <c r="M248">
        <f t="shared" si="181"/>
        <v>0</v>
      </c>
      <c r="O248">
        <f t="shared" si="302"/>
        <v>0</v>
      </c>
    </row>
    <row r="249" spans="2:15" x14ac:dyDescent="0.25">
      <c r="B249" s="3"/>
      <c r="C249" s="3"/>
      <c r="D249" s="3"/>
      <c r="E249" s="2" t="e">
        <f t="shared" si="178"/>
        <v>#DIV/0!</v>
      </c>
      <c r="H249">
        <f t="shared" si="303"/>
        <v>0</v>
      </c>
      <c r="L249">
        <v>0</v>
      </c>
      <c r="M249">
        <f t="shared" si="181"/>
        <v>0</v>
      </c>
      <c r="O249">
        <f t="shared" si="302"/>
        <v>0</v>
      </c>
    </row>
    <row r="250" spans="2:15" ht="14.25" customHeight="1" x14ac:dyDescent="0.25">
      <c r="B250" s="3"/>
      <c r="C250" s="3"/>
      <c r="D250" s="3"/>
      <c r="E250" s="2" t="e">
        <f t="shared" si="178"/>
        <v>#DIV/0!</v>
      </c>
      <c r="H250">
        <f t="shared" si="303"/>
        <v>0</v>
      </c>
      <c r="L250">
        <v>0</v>
      </c>
      <c r="M250">
        <f t="shared" si="181"/>
        <v>0</v>
      </c>
      <c r="O250">
        <f t="shared" si="302"/>
        <v>0</v>
      </c>
    </row>
    <row r="251" spans="2:15" x14ac:dyDescent="0.25">
      <c r="B251" s="3"/>
      <c r="C251" s="3"/>
      <c r="D251" s="3"/>
      <c r="E251" s="2" t="e">
        <f t="shared" si="178"/>
        <v>#DIV/0!</v>
      </c>
      <c r="H251">
        <f t="shared" si="303"/>
        <v>0</v>
      </c>
      <c r="L251">
        <f t="shared" ref="L251:L258" si="304">B251*10</f>
        <v>0</v>
      </c>
      <c r="M251">
        <f t="shared" si="181"/>
        <v>0</v>
      </c>
      <c r="O251">
        <f t="shared" si="302"/>
        <v>0</v>
      </c>
    </row>
    <row r="252" spans="2:15" x14ac:dyDescent="0.25">
      <c r="B252" s="3"/>
      <c r="C252" s="3"/>
      <c r="D252" s="3"/>
      <c r="E252" s="2" t="e">
        <f t="shared" si="178"/>
        <v>#DIV/0!</v>
      </c>
      <c r="H252">
        <f t="shared" si="303"/>
        <v>0</v>
      </c>
      <c r="L252">
        <f t="shared" si="304"/>
        <v>0</v>
      </c>
      <c r="M252">
        <f t="shared" si="181"/>
        <v>0</v>
      </c>
      <c r="O252">
        <f>SUM(I252:N252)</f>
        <v>0</v>
      </c>
    </row>
    <row r="253" spans="2:15" x14ac:dyDescent="0.25">
      <c r="B253" s="3"/>
      <c r="C253" s="3"/>
      <c r="D253" s="3"/>
      <c r="E253" s="2" t="e">
        <f t="shared" si="178"/>
        <v>#DIV/0!</v>
      </c>
      <c r="H253">
        <f t="shared" si="303"/>
        <v>0</v>
      </c>
      <c r="L253">
        <f t="shared" si="304"/>
        <v>0</v>
      </c>
      <c r="M253">
        <f t="shared" si="181"/>
        <v>0</v>
      </c>
      <c r="O253">
        <f t="shared" ref="O253:O260" si="305">SUM(I253:N253)</f>
        <v>0</v>
      </c>
    </row>
    <row r="254" spans="2:15" x14ac:dyDescent="0.25">
      <c r="B254" s="3"/>
      <c r="C254" s="3"/>
      <c r="D254" s="3"/>
      <c r="E254" s="2" t="e">
        <f t="shared" si="178"/>
        <v>#DIV/0!</v>
      </c>
      <c r="H254">
        <f t="shared" si="303"/>
        <v>0</v>
      </c>
      <c r="L254">
        <f t="shared" si="304"/>
        <v>0</v>
      </c>
      <c r="M254">
        <f t="shared" si="181"/>
        <v>0</v>
      </c>
      <c r="O254">
        <f t="shared" si="305"/>
        <v>0</v>
      </c>
    </row>
    <row r="255" spans="2:15" x14ac:dyDescent="0.25">
      <c r="B255" s="3"/>
      <c r="C255" s="3"/>
      <c r="D255" s="3"/>
      <c r="E255" s="2" t="e">
        <f t="shared" si="178"/>
        <v>#DIV/0!</v>
      </c>
      <c r="H255">
        <f t="shared" si="303"/>
        <v>0</v>
      </c>
      <c r="L255">
        <f t="shared" si="304"/>
        <v>0</v>
      </c>
      <c r="M255">
        <f t="shared" si="181"/>
        <v>0</v>
      </c>
      <c r="O255">
        <f t="shared" si="305"/>
        <v>0</v>
      </c>
    </row>
    <row r="256" spans="2:15" x14ac:dyDescent="0.25">
      <c r="B256" s="3"/>
      <c r="C256" s="3"/>
      <c r="D256" s="3"/>
      <c r="E256" s="2" t="e">
        <f t="shared" si="178"/>
        <v>#DIV/0!</v>
      </c>
      <c r="H256">
        <f t="shared" si="303"/>
        <v>0</v>
      </c>
      <c r="L256">
        <f t="shared" si="304"/>
        <v>0</v>
      </c>
      <c r="M256">
        <f t="shared" si="181"/>
        <v>0</v>
      </c>
      <c r="O256">
        <f t="shared" si="305"/>
        <v>0</v>
      </c>
    </row>
    <row r="257" spans="2:15" x14ac:dyDescent="0.25">
      <c r="B257" s="3"/>
      <c r="C257" s="3"/>
      <c r="D257" s="3"/>
      <c r="E257" s="2" t="e">
        <f t="shared" si="178"/>
        <v>#DIV/0!</v>
      </c>
      <c r="H257">
        <f t="shared" si="303"/>
        <v>0</v>
      </c>
      <c r="L257">
        <f t="shared" si="304"/>
        <v>0</v>
      </c>
      <c r="M257">
        <f t="shared" si="181"/>
        <v>0</v>
      </c>
      <c r="O257">
        <f t="shared" si="305"/>
        <v>0</v>
      </c>
    </row>
    <row r="258" spans="2:15" x14ac:dyDescent="0.25">
      <c r="B258" s="3"/>
      <c r="C258" s="3"/>
      <c r="D258" s="3"/>
      <c r="E258" s="2" t="e">
        <f t="shared" si="178"/>
        <v>#DIV/0!</v>
      </c>
      <c r="H258">
        <f t="shared" si="303"/>
        <v>0</v>
      </c>
      <c r="L258">
        <f t="shared" si="304"/>
        <v>0</v>
      </c>
      <c r="M258">
        <f t="shared" si="181"/>
        <v>0</v>
      </c>
      <c r="O258">
        <f t="shared" si="305"/>
        <v>0</v>
      </c>
    </row>
    <row r="259" spans="2:15" ht="14.25" customHeight="1" x14ac:dyDescent="0.25">
      <c r="B259" s="3"/>
      <c r="C259" s="3"/>
      <c r="D259" s="3"/>
      <c r="E259" s="2" t="e">
        <f t="shared" ref="E259:E322" si="306">(B259)/(B259+C259+D259)</f>
        <v>#DIV/0!</v>
      </c>
      <c r="H259">
        <f t="shared" si="303"/>
        <v>0</v>
      </c>
      <c r="L259">
        <v>0</v>
      </c>
      <c r="M259">
        <f t="shared" ref="M259:M298" si="307">D259*5</f>
        <v>0</v>
      </c>
      <c r="O259">
        <f t="shared" si="305"/>
        <v>0</v>
      </c>
    </row>
    <row r="260" spans="2:15" x14ac:dyDescent="0.25">
      <c r="B260" s="3"/>
      <c r="C260" s="3"/>
      <c r="D260" s="3"/>
      <c r="E260" s="2" t="e">
        <f t="shared" si="306"/>
        <v>#DIV/0!</v>
      </c>
      <c r="H260">
        <f t="shared" si="303"/>
        <v>0</v>
      </c>
      <c r="L260">
        <f t="shared" ref="L260:L323" si="308">B260*10</f>
        <v>0</v>
      </c>
      <c r="M260">
        <f t="shared" si="307"/>
        <v>0</v>
      </c>
      <c r="O260">
        <f t="shared" si="305"/>
        <v>0</v>
      </c>
    </row>
    <row r="261" spans="2:15" x14ac:dyDescent="0.25">
      <c r="B261" s="3"/>
      <c r="C261" s="3"/>
      <c r="D261" s="3"/>
      <c r="E261" s="2" t="e">
        <f t="shared" si="306"/>
        <v>#DIV/0!</v>
      </c>
      <c r="H261">
        <f t="shared" si="303"/>
        <v>0</v>
      </c>
      <c r="L261">
        <f t="shared" si="308"/>
        <v>0</v>
      </c>
      <c r="M261">
        <f t="shared" si="307"/>
        <v>0</v>
      </c>
      <c r="O261">
        <f t="shared" si="302"/>
        <v>0</v>
      </c>
    </row>
    <row r="262" spans="2:15" x14ac:dyDescent="0.25">
      <c r="B262" s="3"/>
      <c r="C262" s="3"/>
      <c r="D262" s="3"/>
      <c r="E262" s="2" t="e">
        <f t="shared" si="306"/>
        <v>#DIV/0!</v>
      </c>
      <c r="H262">
        <f t="shared" si="303"/>
        <v>0</v>
      </c>
      <c r="L262">
        <f t="shared" si="308"/>
        <v>0</v>
      </c>
      <c r="M262">
        <f t="shared" si="307"/>
        <v>0</v>
      </c>
      <c r="O262">
        <f t="shared" si="302"/>
        <v>0</v>
      </c>
    </row>
    <row r="263" spans="2:15" x14ac:dyDescent="0.25">
      <c r="B263" s="3"/>
      <c r="C263" s="3"/>
      <c r="D263" s="3"/>
      <c r="E263" s="2" t="e">
        <f t="shared" si="306"/>
        <v>#DIV/0!</v>
      </c>
      <c r="H263">
        <f t="shared" si="303"/>
        <v>0</v>
      </c>
      <c r="L263">
        <f t="shared" si="308"/>
        <v>0</v>
      </c>
      <c r="M263">
        <f t="shared" si="307"/>
        <v>0</v>
      </c>
      <c r="O263">
        <f t="shared" si="302"/>
        <v>0</v>
      </c>
    </row>
    <row r="264" spans="2:15" ht="14.25" customHeight="1" x14ac:dyDescent="0.25">
      <c r="B264" s="3"/>
      <c r="C264" s="3"/>
      <c r="D264" s="3"/>
      <c r="E264" s="2" t="e">
        <f t="shared" si="306"/>
        <v>#DIV/0!</v>
      </c>
      <c r="H264">
        <f t="shared" si="303"/>
        <v>0</v>
      </c>
      <c r="L264">
        <v>0</v>
      </c>
      <c r="M264">
        <f t="shared" si="307"/>
        <v>0</v>
      </c>
      <c r="O264">
        <f t="shared" si="302"/>
        <v>0</v>
      </c>
    </row>
    <row r="265" spans="2:15" ht="14.25" customHeight="1" x14ac:dyDescent="0.25">
      <c r="B265" s="3"/>
      <c r="C265" s="3"/>
      <c r="D265" s="3"/>
      <c r="E265" s="2" t="e">
        <f t="shared" si="306"/>
        <v>#DIV/0!</v>
      </c>
      <c r="H265">
        <f t="shared" si="303"/>
        <v>0</v>
      </c>
      <c r="L265">
        <v>0</v>
      </c>
      <c r="M265">
        <f t="shared" si="307"/>
        <v>0</v>
      </c>
      <c r="O265">
        <f t="shared" si="302"/>
        <v>0</v>
      </c>
    </row>
    <row r="266" spans="2:15" x14ac:dyDescent="0.25">
      <c r="B266" s="3"/>
      <c r="C266" s="3"/>
      <c r="D266" s="3"/>
      <c r="E266" s="2" t="e">
        <f t="shared" si="306"/>
        <v>#DIV/0!</v>
      </c>
      <c r="H266">
        <f t="shared" si="303"/>
        <v>0</v>
      </c>
      <c r="L266">
        <f t="shared" ref="L266" si="309">B266*10</f>
        <v>0</v>
      </c>
      <c r="M266">
        <f t="shared" si="307"/>
        <v>0</v>
      </c>
      <c r="O266">
        <f t="shared" si="302"/>
        <v>0</v>
      </c>
    </row>
    <row r="267" spans="2:15" x14ac:dyDescent="0.25">
      <c r="B267" s="3"/>
      <c r="C267" s="3"/>
      <c r="D267" s="3"/>
      <c r="E267" s="2" t="e">
        <f t="shared" si="306"/>
        <v>#DIV/0!</v>
      </c>
      <c r="H267">
        <f t="shared" si="303"/>
        <v>0</v>
      </c>
      <c r="L267">
        <f t="shared" si="308"/>
        <v>0</v>
      </c>
      <c r="M267">
        <f t="shared" si="307"/>
        <v>0</v>
      </c>
      <c r="O267">
        <f t="shared" si="302"/>
        <v>0</v>
      </c>
    </row>
    <row r="268" spans="2:15" x14ac:dyDescent="0.25">
      <c r="B268" s="3"/>
      <c r="C268" s="3"/>
      <c r="D268" s="3"/>
      <c r="E268" s="2" t="e">
        <f t="shared" si="306"/>
        <v>#DIV/0!</v>
      </c>
      <c r="H268">
        <f t="shared" si="303"/>
        <v>0</v>
      </c>
      <c r="L268">
        <f t="shared" si="308"/>
        <v>0</v>
      </c>
      <c r="M268">
        <f t="shared" si="307"/>
        <v>0</v>
      </c>
      <c r="O268">
        <f t="shared" si="302"/>
        <v>0</v>
      </c>
    </row>
    <row r="269" spans="2:15" x14ac:dyDescent="0.25">
      <c r="B269" s="3"/>
      <c r="C269" s="3"/>
      <c r="D269" s="3"/>
      <c r="E269" s="2" t="e">
        <f t="shared" si="306"/>
        <v>#DIV/0!</v>
      </c>
      <c r="H269">
        <f t="shared" si="303"/>
        <v>0</v>
      </c>
      <c r="L269">
        <f t="shared" si="308"/>
        <v>0</v>
      </c>
      <c r="M269">
        <f t="shared" si="307"/>
        <v>0</v>
      </c>
      <c r="O269">
        <f t="shared" si="302"/>
        <v>0</v>
      </c>
    </row>
    <row r="270" spans="2:15" x14ac:dyDescent="0.25">
      <c r="B270" s="3"/>
      <c r="C270" s="3"/>
      <c r="D270" s="3"/>
      <c r="E270" s="2" t="e">
        <f t="shared" si="306"/>
        <v>#DIV/0!</v>
      </c>
      <c r="H270">
        <f t="shared" si="303"/>
        <v>0</v>
      </c>
      <c r="L270">
        <f t="shared" si="308"/>
        <v>0</v>
      </c>
      <c r="M270">
        <f t="shared" si="307"/>
        <v>0</v>
      </c>
      <c r="O270">
        <f t="shared" si="302"/>
        <v>0</v>
      </c>
    </row>
    <row r="271" spans="2:15" x14ac:dyDescent="0.25">
      <c r="B271" s="3"/>
      <c r="C271" s="3"/>
      <c r="D271" s="3"/>
      <c r="E271" s="2" t="e">
        <f t="shared" si="306"/>
        <v>#DIV/0!</v>
      </c>
      <c r="H271">
        <f t="shared" si="303"/>
        <v>0</v>
      </c>
      <c r="L271">
        <f t="shared" si="308"/>
        <v>0</v>
      </c>
      <c r="M271">
        <f t="shared" si="307"/>
        <v>0</v>
      </c>
      <c r="O271">
        <f t="shared" si="302"/>
        <v>0</v>
      </c>
    </row>
    <row r="272" spans="2:15" x14ac:dyDescent="0.25">
      <c r="B272" s="3"/>
      <c r="C272" s="3"/>
      <c r="D272" s="3"/>
      <c r="E272" s="2" t="e">
        <f t="shared" si="306"/>
        <v>#DIV/0!</v>
      </c>
      <c r="H272">
        <f t="shared" si="303"/>
        <v>0</v>
      </c>
      <c r="L272">
        <f t="shared" si="308"/>
        <v>0</v>
      </c>
      <c r="M272">
        <f t="shared" si="307"/>
        <v>0</v>
      </c>
      <c r="O272">
        <f t="shared" si="302"/>
        <v>0</v>
      </c>
    </row>
    <row r="273" spans="2:15" x14ac:dyDescent="0.25">
      <c r="B273" s="3"/>
      <c r="C273" s="3"/>
      <c r="D273" s="3"/>
      <c r="E273" s="2" t="e">
        <f t="shared" si="306"/>
        <v>#DIV/0!</v>
      </c>
      <c r="H273">
        <f t="shared" si="303"/>
        <v>0</v>
      </c>
      <c r="L273">
        <f t="shared" si="308"/>
        <v>0</v>
      </c>
      <c r="M273">
        <f t="shared" si="307"/>
        <v>0</v>
      </c>
      <c r="O273">
        <f t="shared" si="302"/>
        <v>0</v>
      </c>
    </row>
    <row r="274" spans="2:15" x14ac:dyDescent="0.25">
      <c r="B274" s="3"/>
      <c r="C274" s="3"/>
      <c r="D274" s="3"/>
      <c r="E274" s="2" t="e">
        <f t="shared" si="306"/>
        <v>#DIV/0!</v>
      </c>
      <c r="H274">
        <f t="shared" si="303"/>
        <v>0</v>
      </c>
      <c r="L274">
        <f t="shared" si="308"/>
        <v>0</v>
      </c>
      <c r="M274">
        <f t="shared" si="307"/>
        <v>0</v>
      </c>
      <c r="O274">
        <f t="shared" si="302"/>
        <v>0</v>
      </c>
    </row>
    <row r="275" spans="2:15" ht="14.25" customHeight="1" x14ac:dyDescent="0.25">
      <c r="B275" s="3"/>
      <c r="C275" s="3"/>
      <c r="D275" s="3"/>
      <c r="E275" s="2" t="e">
        <f t="shared" si="306"/>
        <v>#DIV/0!</v>
      </c>
      <c r="H275">
        <f t="shared" si="303"/>
        <v>0</v>
      </c>
      <c r="L275">
        <v>0</v>
      </c>
      <c r="M275">
        <f t="shared" si="307"/>
        <v>0</v>
      </c>
      <c r="O275">
        <f t="shared" si="302"/>
        <v>0</v>
      </c>
    </row>
    <row r="276" spans="2:15" ht="14.25" customHeight="1" x14ac:dyDescent="0.25">
      <c r="B276" s="3"/>
      <c r="C276" s="3"/>
      <c r="D276" s="3"/>
      <c r="E276" s="2" t="e">
        <f t="shared" si="306"/>
        <v>#DIV/0!</v>
      </c>
      <c r="H276">
        <f t="shared" si="303"/>
        <v>0</v>
      </c>
      <c r="L276">
        <v>0</v>
      </c>
      <c r="M276">
        <f t="shared" si="307"/>
        <v>0</v>
      </c>
      <c r="O276">
        <f t="shared" si="302"/>
        <v>0</v>
      </c>
    </row>
    <row r="277" spans="2:15" x14ac:dyDescent="0.25">
      <c r="B277" s="3"/>
      <c r="C277" s="3"/>
      <c r="D277" s="3"/>
      <c r="E277" s="2" t="e">
        <f t="shared" si="306"/>
        <v>#DIV/0!</v>
      </c>
      <c r="H277">
        <f t="shared" si="303"/>
        <v>0</v>
      </c>
      <c r="L277">
        <f t="shared" si="308"/>
        <v>0</v>
      </c>
      <c r="M277">
        <f t="shared" si="307"/>
        <v>0</v>
      </c>
      <c r="O277">
        <f t="shared" si="302"/>
        <v>0</v>
      </c>
    </row>
    <row r="278" spans="2:15" ht="14.25" customHeight="1" x14ac:dyDescent="0.25">
      <c r="B278" s="3"/>
      <c r="C278" s="3"/>
      <c r="D278" s="3"/>
      <c r="E278" s="2" t="e">
        <f t="shared" si="306"/>
        <v>#DIV/0!</v>
      </c>
      <c r="H278">
        <f t="shared" si="303"/>
        <v>0</v>
      </c>
      <c r="L278">
        <v>0</v>
      </c>
      <c r="M278">
        <f t="shared" si="307"/>
        <v>0</v>
      </c>
      <c r="O278">
        <f t="shared" si="302"/>
        <v>0</v>
      </c>
    </row>
    <row r="279" spans="2:15" x14ac:dyDescent="0.25">
      <c r="B279" s="3"/>
      <c r="C279" s="3"/>
      <c r="D279" s="3"/>
      <c r="E279" s="2" t="e">
        <f t="shared" si="306"/>
        <v>#DIV/0!</v>
      </c>
      <c r="H279">
        <f t="shared" si="303"/>
        <v>0</v>
      </c>
      <c r="L279">
        <f t="shared" ref="L279:L281" si="310">B279*10</f>
        <v>0</v>
      </c>
      <c r="M279">
        <f t="shared" si="307"/>
        <v>0</v>
      </c>
      <c r="O279">
        <f t="shared" si="302"/>
        <v>0</v>
      </c>
    </row>
    <row r="280" spans="2:15" x14ac:dyDescent="0.25">
      <c r="B280" s="3"/>
      <c r="C280" s="3"/>
      <c r="D280" s="3"/>
      <c r="E280" s="2" t="e">
        <f t="shared" si="306"/>
        <v>#DIV/0!</v>
      </c>
      <c r="H280">
        <f t="shared" si="303"/>
        <v>0</v>
      </c>
      <c r="L280">
        <f t="shared" si="310"/>
        <v>0</v>
      </c>
      <c r="M280">
        <f t="shared" si="307"/>
        <v>0</v>
      </c>
      <c r="O280">
        <f t="shared" si="302"/>
        <v>0</v>
      </c>
    </row>
    <row r="281" spans="2:15" ht="16.5" customHeight="1" x14ac:dyDescent="0.25">
      <c r="B281" s="3"/>
      <c r="C281" s="3"/>
      <c r="D281" s="3"/>
      <c r="E281" s="2" t="e">
        <f t="shared" si="306"/>
        <v>#DIV/0!</v>
      </c>
      <c r="H281">
        <f t="shared" si="303"/>
        <v>0</v>
      </c>
      <c r="L281">
        <f t="shared" si="310"/>
        <v>0</v>
      </c>
      <c r="M281">
        <f t="shared" si="307"/>
        <v>0</v>
      </c>
      <c r="O281">
        <f t="shared" si="302"/>
        <v>0</v>
      </c>
    </row>
    <row r="282" spans="2:15" ht="14.25" customHeight="1" x14ac:dyDescent="0.25">
      <c r="B282" s="3"/>
      <c r="C282" s="3"/>
      <c r="D282" s="3"/>
      <c r="E282" s="2" t="e">
        <f t="shared" si="306"/>
        <v>#DIV/0!</v>
      </c>
      <c r="H282">
        <f t="shared" si="303"/>
        <v>0</v>
      </c>
      <c r="L282">
        <v>0</v>
      </c>
      <c r="M282">
        <f t="shared" si="307"/>
        <v>0</v>
      </c>
      <c r="O282">
        <f t="shared" si="302"/>
        <v>0</v>
      </c>
    </row>
    <row r="283" spans="2:15" x14ac:dyDescent="0.25">
      <c r="B283" s="3"/>
      <c r="C283" s="3"/>
      <c r="D283" s="3"/>
      <c r="E283" s="2" t="e">
        <f t="shared" si="306"/>
        <v>#DIV/0!</v>
      </c>
      <c r="H283">
        <f t="shared" si="303"/>
        <v>0</v>
      </c>
      <c r="L283">
        <f t="shared" ref="L283" si="311">B283*10</f>
        <v>0</v>
      </c>
      <c r="M283">
        <f t="shared" si="307"/>
        <v>0</v>
      </c>
      <c r="O283">
        <f t="shared" si="302"/>
        <v>0</v>
      </c>
    </row>
    <row r="284" spans="2:15" x14ac:dyDescent="0.25">
      <c r="B284" s="3"/>
      <c r="C284" s="3"/>
      <c r="D284" s="3"/>
      <c r="E284" s="2" t="e">
        <f t="shared" si="306"/>
        <v>#DIV/0!</v>
      </c>
      <c r="H284">
        <f t="shared" si="303"/>
        <v>0</v>
      </c>
      <c r="L284">
        <f t="shared" si="308"/>
        <v>0</v>
      </c>
      <c r="M284">
        <f t="shared" si="307"/>
        <v>0</v>
      </c>
      <c r="O284">
        <f t="shared" si="302"/>
        <v>0</v>
      </c>
    </row>
    <row r="285" spans="2:15" x14ac:dyDescent="0.25">
      <c r="B285" s="3"/>
      <c r="C285" s="3"/>
      <c r="D285" s="3"/>
      <c r="E285" s="2" t="e">
        <f t="shared" si="306"/>
        <v>#DIV/0!</v>
      </c>
      <c r="H285">
        <f t="shared" si="303"/>
        <v>0</v>
      </c>
      <c r="L285">
        <f t="shared" si="308"/>
        <v>0</v>
      </c>
      <c r="M285">
        <f t="shared" si="307"/>
        <v>0</v>
      </c>
      <c r="O285">
        <f t="shared" si="302"/>
        <v>0</v>
      </c>
    </row>
    <row r="286" spans="2:15" ht="14.25" customHeight="1" x14ac:dyDescent="0.25">
      <c r="B286" s="3"/>
      <c r="C286" s="3"/>
      <c r="D286" s="3"/>
      <c r="E286" s="2" t="e">
        <f t="shared" si="306"/>
        <v>#DIV/0!</v>
      </c>
      <c r="H286">
        <f t="shared" si="303"/>
        <v>0</v>
      </c>
      <c r="L286">
        <v>0</v>
      </c>
      <c r="M286">
        <f t="shared" si="307"/>
        <v>0</v>
      </c>
      <c r="O286">
        <f t="shared" si="302"/>
        <v>0</v>
      </c>
    </row>
    <row r="287" spans="2:15" x14ac:dyDescent="0.25">
      <c r="B287" s="3"/>
      <c r="C287" s="3"/>
      <c r="D287" s="3"/>
      <c r="E287" s="2" t="e">
        <f t="shared" si="306"/>
        <v>#DIV/0!</v>
      </c>
      <c r="H287">
        <f t="shared" si="303"/>
        <v>0</v>
      </c>
      <c r="L287">
        <f t="shared" si="308"/>
        <v>0</v>
      </c>
      <c r="M287">
        <f t="shared" si="307"/>
        <v>0</v>
      </c>
      <c r="O287">
        <f t="shared" si="302"/>
        <v>0</v>
      </c>
    </row>
    <row r="288" spans="2:15" x14ac:dyDescent="0.25">
      <c r="B288" s="3"/>
      <c r="C288" s="3"/>
      <c r="D288" s="3"/>
      <c r="E288" s="2" t="e">
        <f t="shared" si="306"/>
        <v>#DIV/0!</v>
      </c>
      <c r="H288">
        <f t="shared" si="303"/>
        <v>0</v>
      </c>
      <c r="L288">
        <f t="shared" si="308"/>
        <v>0</v>
      </c>
      <c r="M288">
        <f t="shared" si="307"/>
        <v>0</v>
      </c>
      <c r="O288">
        <f t="shared" si="302"/>
        <v>0</v>
      </c>
    </row>
    <row r="289" spans="2:15" x14ac:dyDescent="0.25">
      <c r="B289" s="3"/>
      <c r="C289" s="3"/>
      <c r="D289" s="3"/>
      <c r="E289" s="2" t="e">
        <f t="shared" si="306"/>
        <v>#DIV/0!</v>
      </c>
      <c r="H289">
        <f t="shared" si="303"/>
        <v>0</v>
      </c>
      <c r="L289">
        <f t="shared" si="308"/>
        <v>0</v>
      </c>
      <c r="M289">
        <f t="shared" si="307"/>
        <v>0</v>
      </c>
      <c r="O289">
        <f t="shared" si="302"/>
        <v>0</v>
      </c>
    </row>
    <row r="290" spans="2:15" x14ac:dyDescent="0.25">
      <c r="B290" s="3"/>
      <c r="C290" s="3"/>
      <c r="D290" s="3"/>
      <c r="E290" s="2" t="e">
        <f t="shared" si="306"/>
        <v>#DIV/0!</v>
      </c>
      <c r="H290">
        <f t="shared" si="303"/>
        <v>0</v>
      </c>
      <c r="L290">
        <f t="shared" si="308"/>
        <v>0</v>
      </c>
      <c r="M290">
        <f t="shared" si="307"/>
        <v>0</v>
      </c>
      <c r="O290">
        <f t="shared" si="302"/>
        <v>0</v>
      </c>
    </row>
    <row r="291" spans="2:15" x14ac:dyDescent="0.25">
      <c r="B291" s="3"/>
      <c r="C291" s="3"/>
      <c r="D291" s="3"/>
      <c r="E291" s="2" t="e">
        <f t="shared" si="306"/>
        <v>#DIV/0!</v>
      </c>
      <c r="H291">
        <f t="shared" si="303"/>
        <v>0</v>
      </c>
      <c r="L291">
        <f t="shared" si="308"/>
        <v>0</v>
      </c>
      <c r="M291">
        <f t="shared" si="307"/>
        <v>0</v>
      </c>
      <c r="O291">
        <f t="shared" si="302"/>
        <v>0</v>
      </c>
    </row>
    <row r="292" spans="2:15" x14ac:dyDescent="0.25">
      <c r="E292" s="2" t="e">
        <f t="shared" si="306"/>
        <v>#DIV/0!</v>
      </c>
      <c r="H292">
        <f t="shared" si="303"/>
        <v>0</v>
      </c>
      <c r="L292">
        <f t="shared" si="308"/>
        <v>0</v>
      </c>
      <c r="M292">
        <f t="shared" si="307"/>
        <v>0</v>
      </c>
      <c r="O292">
        <f t="shared" si="302"/>
        <v>0</v>
      </c>
    </row>
    <row r="293" spans="2:15" x14ac:dyDescent="0.25">
      <c r="E293" s="2" t="e">
        <f t="shared" si="306"/>
        <v>#DIV/0!</v>
      </c>
      <c r="H293">
        <f t="shared" si="303"/>
        <v>0</v>
      </c>
      <c r="L293">
        <f t="shared" si="308"/>
        <v>0</v>
      </c>
      <c r="M293">
        <f t="shared" si="307"/>
        <v>0</v>
      </c>
      <c r="O293">
        <f t="shared" si="302"/>
        <v>0</v>
      </c>
    </row>
    <row r="294" spans="2:15" x14ac:dyDescent="0.25">
      <c r="E294" s="2" t="e">
        <f t="shared" si="306"/>
        <v>#DIV/0!</v>
      </c>
      <c r="H294">
        <f t="shared" si="303"/>
        <v>0</v>
      </c>
      <c r="L294">
        <f t="shared" si="308"/>
        <v>0</v>
      </c>
      <c r="M294">
        <f t="shared" si="307"/>
        <v>0</v>
      </c>
      <c r="O294">
        <f t="shared" si="302"/>
        <v>0</v>
      </c>
    </row>
    <row r="295" spans="2:15" x14ac:dyDescent="0.25">
      <c r="E295" s="2" t="e">
        <f t="shared" si="306"/>
        <v>#DIV/0!</v>
      </c>
      <c r="H295">
        <f t="shared" si="303"/>
        <v>0</v>
      </c>
      <c r="L295">
        <f t="shared" si="308"/>
        <v>0</v>
      </c>
      <c r="M295">
        <f t="shared" si="307"/>
        <v>0</v>
      </c>
      <c r="O295">
        <f t="shared" si="302"/>
        <v>0</v>
      </c>
    </row>
    <row r="296" spans="2:15" x14ac:dyDescent="0.25">
      <c r="E296" s="2" t="e">
        <f t="shared" si="306"/>
        <v>#DIV/0!</v>
      </c>
      <c r="H296">
        <f t="shared" si="303"/>
        <v>0</v>
      </c>
      <c r="L296">
        <f t="shared" si="308"/>
        <v>0</v>
      </c>
      <c r="M296">
        <f t="shared" si="307"/>
        <v>0</v>
      </c>
      <c r="O296">
        <f t="shared" si="302"/>
        <v>0</v>
      </c>
    </row>
    <row r="297" spans="2:15" x14ac:dyDescent="0.25">
      <c r="E297" s="2" t="e">
        <f t="shared" si="306"/>
        <v>#DIV/0!</v>
      </c>
      <c r="H297">
        <f t="shared" si="303"/>
        <v>0</v>
      </c>
      <c r="L297">
        <f t="shared" si="308"/>
        <v>0</v>
      </c>
      <c r="M297">
        <f t="shared" si="307"/>
        <v>0</v>
      </c>
      <c r="O297">
        <f t="shared" si="302"/>
        <v>0</v>
      </c>
    </row>
    <row r="298" spans="2:15" x14ac:dyDescent="0.25">
      <c r="E298" s="2" t="e">
        <f t="shared" si="306"/>
        <v>#DIV/0!</v>
      </c>
      <c r="H298">
        <f t="shared" si="303"/>
        <v>0</v>
      </c>
      <c r="L298">
        <f t="shared" si="308"/>
        <v>0</v>
      </c>
      <c r="M298">
        <f t="shared" si="307"/>
        <v>0</v>
      </c>
      <c r="O298">
        <f t="shared" si="302"/>
        <v>0</v>
      </c>
    </row>
    <row r="299" spans="2:15" x14ac:dyDescent="0.25">
      <c r="E299" s="2" t="e">
        <f t="shared" si="306"/>
        <v>#DIV/0!</v>
      </c>
      <c r="H299">
        <f t="shared" si="303"/>
        <v>0</v>
      </c>
      <c r="L299">
        <f t="shared" si="308"/>
        <v>0</v>
      </c>
      <c r="M299">
        <v>0</v>
      </c>
      <c r="O299">
        <f t="shared" si="302"/>
        <v>0</v>
      </c>
    </row>
    <row r="300" spans="2:15" x14ac:dyDescent="0.25">
      <c r="E300" s="2" t="e">
        <f t="shared" si="306"/>
        <v>#DIV/0!</v>
      </c>
      <c r="H300">
        <f t="shared" si="303"/>
        <v>0</v>
      </c>
      <c r="L300">
        <f t="shared" si="308"/>
        <v>0</v>
      </c>
      <c r="M300">
        <f t="shared" ref="M300:M358" si="312">D300*5</f>
        <v>0</v>
      </c>
      <c r="O300">
        <f t="shared" si="302"/>
        <v>0</v>
      </c>
    </row>
    <row r="301" spans="2:15" x14ac:dyDescent="0.25">
      <c r="E301" s="2" t="e">
        <f t="shared" si="306"/>
        <v>#DIV/0!</v>
      </c>
      <c r="H301">
        <f t="shared" si="303"/>
        <v>0</v>
      </c>
      <c r="L301">
        <f t="shared" si="308"/>
        <v>0</v>
      </c>
      <c r="M301">
        <f t="shared" si="312"/>
        <v>0</v>
      </c>
      <c r="O301">
        <f t="shared" si="302"/>
        <v>0</v>
      </c>
    </row>
    <row r="302" spans="2:15" x14ac:dyDescent="0.25">
      <c r="E302" s="2" t="e">
        <f t="shared" si="306"/>
        <v>#DIV/0!</v>
      </c>
      <c r="H302">
        <f t="shared" si="303"/>
        <v>0</v>
      </c>
      <c r="L302">
        <f t="shared" si="308"/>
        <v>0</v>
      </c>
      <c r="M302">
        <f t="shared" si="312"/>
        <v>0</v>
      </c>
      <c r="O302">
        <f t="shared" si="302"/>
        <v>0</v>
      </c>
    </row>
    <row r="303" spans="2:15" x14ac:dyDescent="0.25">
      <c r="E303" s="2" t="e">
        <f t="shared" si="306"/>
        <v>#DIV/0!</v>
      </c>
      <c r="H303">
        <f t="shared" si="303"/>
        <v>0</v>
      </c>
      <c r="L303">
        <f t="shared" si="308"/>
        <v>0</v>
      </c>
      <c r="M303">
        <f t="shared" si="312"/>
        <v>0</v>
      </c>
      <c r="O303">
        <f t="shared" si="302"/>
        <v>0</v>
      </c>
    </row>
    <row r="304" spans="2:15" x14ac:dyDescent="0.25">
      <c r="E304" s="2" t="e">
        <f t="shared" si="306"/>
        <v>#DIV/0!</v>
      </c>
      <c r="H304">
        <f t="shared" si="303"/>
        <v>0</v>
      </c>
      <c r="L304">
        <f t="shared" si="308"/>
        <v>0</v>
      </c>
      <c r="M304">
        <f t="shared" si="312"/>
        <v>0</v>
      </c>
      <c r="O304">
        <f t="shared" si="302"/>
        <v>0</v>
      </c>
    </row>
    <row r="305" spans="1:16" x14ac:dyDescent="0.25">
      <c r="E305" s="2" t="e">
        <f t="shared" si="306"/>
        <v>#DIV/0!</v>
      </c>
      <c r="H305">
        <f t="shared" si="303"/>
        <v>0</v>
      </c>
      <c r="L305">
        <f t="shared" si="308"/>
        <v>0</v>
      </c>
      <c r="M305">
        <f t="shared" si="312"/>
        <v>0</v>
      </c>
      <c r="O305">
        <f t="shared" si="302"/>
        <v>0</v>
      </c>
    </row>
    <row r="306" spans="1:16" x14ac:dyDescent="0.25">
      <c r="E306" s="2" t="e">
        <f t="shared" si="306"/>
        <v>#DIV/0!</v>
      </c>
      <c r="H306">
        <f t="shared" si="303"/>
        <v>0</v>
      </c>
      <c r="L306">
        <f t="shared" si="308"/>
        <v>0</v>
      </c>
      <c r="M306">
        <f t="shared" si="312"/>
        <v>0</v>
      </c>
      <c r="O306">
        <f t="shared" si="302"/>
        <v>0</v>
      </c>
    </row>
    <row r="307" spans="1:16" x14ac:dyDescent="0.25">
      <c r="E307" s="2" t="e">
        <f t="shared" si="306"/>
        <v>#DIV/0!</v>
      </c>
      <c r="H307">
        <f t="shared" si="303"/>
        <v>0</v>
      </c>
      <c r="L307">
        <f t="shared" si="308"/>
        <v>0</v>
      </c>
      <c r="M307">
        <f t="shared" si="312"/>
        <v>0</v>
      </c>
      <c r="O307">
        <f t="shared" si="302"/>
        <v>0</v>
      </c>
    </row>
    <row r="308" spans="1:16" x14ac:dyDescent="0.25">
      <c r="E308" s="2" t="e">
        <f t="shared" si="306"/>
        <v>#DIV/0!</v>
      </c>
      <c r="H308">
        <f t="shared" si="303"/>
        <v>0</v>
      </c>
      <c r="L308">
        <f t="shared" si="308"/>
        <v>0</v>
      </c>
      <c r="M308">
        <f t="shared" si="312"/>
        <v>0</v>
      </c>
      <c r="O308">
        <f t="shared" si="302"/>
        <v>0</v>
      </c>
    </row>
    <row r="309" spans="1:16" x14ac:dyDescent="0.25">
      <c r="E309" s="2" t="e">
        <f t="shared" si="306"/>
        <v>#DIV/0!</v>
      </c>
      <c r="H309">
        <f t="shared" si="303"/>
        <v>0</v>
      </c>
      <c r="L309">
        <f t="shared" si="308"/>
        <v>0</v>
      </c>
      <c r="M309">
        <f t="shared" si="312"/>
        <v>0</v>
      </c>
      <c r="O309">
        <f t="shared" si="302"/>
        <v>0</v>
      </c>
    </row>
    <row r="310" spans="1:16" x14ac:dyDescent="0.25">
      <c r="E310" s="2" t="e">
        <f t="shared" si="306"/>
        <v>#DIV/0!</v>
      </c>
      <c r="H310">
        <f t="shared" si="303"/>
        <v>0</v>
      </c>
      <c r="L310">
        <f t="shared" si="308"/>
        <v>0</v>
      </c>
      <c r="M310">
        <f t="shared" si="312"/>
        <v>0</v>
      </c>
      <c r="O310">
        <f t="shared" ref="O310:O358" si="313">SUM(I310:N310)</f>
        <v>0</v>
      </c>
    </row>
    <row r="311" spans="1:16" x14ac:dyDescent="0.25">
      <c r="E311" s="2" t="e">
        <f t="shared" si="306"/>
        <v>#DIV/0!</v>
      </c>
      <c r="H311">
        <f t="shared" ref="H311:H358" si="314">F311-G311</f>
        <v>0</v>
      </c>
      <c r="L311">
        <f t="shared" si="308"/>
        <v>0</v>
      </c>
      <c r="M311">
        <f t="shared" si="312"/>
        <v>0</v>
      </c>
      <c r="O311">
        <f t="shared" si="313"/>
        <v>0</v>
      </c>
    </row>
    <row r="312" spans="1:16" x14ac:dyDescent="0.25">
      <c r="E312" s="2" t="e">
        <f t="shared" si="306"/>
        <v>#DIV/0!</v>
      </c>
      <c r="H312">
        <f t="shared" si="314"/>
        <v>0</v>
      </c>
      <c r="L312">
        <f t="shared" si="308"/>
        <v>0</v>
      </c>
      <c r="M312">
        <f t="shared" si="312"/>
        <v>0</v>
      </c>
      <c r="O312">
        <f t="shared" si="313"/>
        <v>0</v>
      </c>
    </row>
    <row r="313" spans="1:16" x14ac:dyDescent="0.25">
      <c r="E313" s="2" t="e">
        <f t="shared" si="306"/>
        <v>#DIV/0!</v>
      </c>
      <c r="H313">
        <f t="shared" si="314"/>
        <v>0</v>
      </c>
      <c r="L313">
        <f t="shared" si="308"/>
        <v>0</v>
      </c>
      <c r="M313">
        <f t="shared" si="312"/>
        <v>0</v>
      </c>
      <c r="O313">
        <f t="shared" si="313"/>
        <v>0</v>
      </c>
    </row>
    <row r="314" spans="1:16" x14ac:dyDescent="0.25">
      <c r="E314" s="2" t="e">
        <f t="shared" si="306"/>
        <v>#DIV/0!</v>
      </c>
      <c r="H314">
        <f t="shared" si="314"/>
        <v>0</v>
      </c>
      <c r="L314">
        <f t="shared" si="308"/>
        <v>0</v>
      </c>
      <c r="M314">
        <f t="shared" si="312"/>
        <v>0</v>
      </c>
      <c r="O314">
        <f t="shared" si="313"/>
        <v>0</v>
      </c>
    </row>
    <row r="315" spans="1:16" x14ac:dyDescent="0.25">
      <c r="E315" s="2" t="e">
        <f t="shared" si="306"/>
        <v>#DIV/0!</v>
      </c>
      <c r="H315">
        <f t="shared" si="314"/>
        <v>0</v>
      </c>
      <c r="L315">
        <f t="shared" si="308"/>
        <v>0</v>
      </c>
      <c r="M315">
        <f t="shared" si="312"/>
        <v>0</v>
      </c>
      <c r="O315">
        <f t="shared" si="313"/>
        <v>0</v>
      </c>
    </row>
    <row r="316" spans="1:16" x14ac:dyDescent="0.25">
      <c r="E316" s="2" t="e">
        <f t="shared" si="306"/>
        <v>#DIV/0!</v>
      </c>
      <c r="H316">
        <f t="shared" si="314"/>
        <v>0</v>
      </c>
      <c r="L316">
        <f t="shared" si="308"/>
        <v>0</v>
      </c>
      <c r="M316">
        <f t="shared" si="312"/>
        <v>0</v>
      </c>
      <c r="O316">
        <f t="shared" si="313"/>
        <v>0</v>
      </c>
    </row>
    <row r="317" spans="1:16" x14ac:dyDescent="0.25">
      <c r="E317" s="2" t="e">
        <f t="shared" si="306"/>
        <v>#DIV/0!</v>
      </c>
      <c r="H317">
        <f t="shared" si="314"/>
        <v>0</v>
      </c>
      <c r="L317">
        <f t="shared" si="308"/>
        <v>0</v>
      </c>
      <c r="M317">
        <f t="shared" si="312"/>
        <v>0</v>
      </c>
      <c r="O317">
        <f t="shared" si="313"/>
        <v>0</v>
      </c>
    </row>
    <row r="318" spans="1:16" x14ac:dyDescent="0.25">
      <c r="E318" s="2" t="e">
        <f t="shared" si="306"/>
        <v>#DIV/0!</v>
      </c>
      <c r="H318">
        <f t="shared" si="314"/>
        <v>0</v>
      </c>
      <c r="L318">
        <f t="shared" si="308"/>
        <v>0</v>
      </c>
      <c r="M318">
        <f t="shared" si="312"/>
        <v>0</v>
      </c>
      <c r="O318">
        <f t="shared" si="313"/>
        <v>0</v>
      </c>
    </row>
    <row r="319" spans="1:16" x14ac:dyDescent="0.25">
      <c r="E319" s="2" t="e">
        <f t="shared" si="306"/>
        <v>#DIV/0!</v>
      </c>
      <c r="H319">
        <f t="shared" si="314"/>
        <v>0</v>
      </c>
      <c r="L319">
        <f t="shared" si="308"/>
        <v>0</v>
      </c>
      <c r="M319">
        <f t="shared" si="312"/>
        <v>0</v>
      </c>
      <c r="O319">
        <f t="shared" si="313"/>
        <v>0</v>
      </c>
    </row>
    <row r="320" spans="1:16" x14ac:dyDescent="0.25">
      <c r="A320" s="6"/>
      <c r="B320" s="4"/>
      <c r="C320" s="4"/>
      <c r="D320" s="4"/>
      <c r="E320" s="5" t="e">
        <f t="shared" si="306"/>
        <v>#DIV/0!</v>
      </c>
      <c r="F320" s="4"/>
      <c r="G320" s="4"/>
      <c r="H320" s="4">
        <f t="shared" si="314"/>
        <v>0</v>
      </c>
      <c r="I320" s="4"/>
      <c r="J320" s="4"/>
      <c r="K320" s="4"/>
      <c r="L320" s="4">
        <f t="shared" si="308"/>
        <v>0</v>
      </c>
      <c r="M320" s="4">
        <f t="shared" si="312"/>
        <v>0</v>
      </c>
      <c r="N320" s="4"/>
      <c r="O320" s="4">
        <f t="shared" si="313"/>
        <v>0</v>
      </c>
      <c r="P320" s="4"/>
    </row>
    <row r="321" spans="1:16" x14ac:dyDescent="0.25">
      <c r="E321" s="2" t="e">
        <f t="shared" si="306"/>
        <v>#DIV/0!</v>
      </c>
      <c r="H321">
        <f t="shared" si="314"/>
        <v>0</v>
      </c>
      <c r="L321">
        <f t="shared" si="308"/>
        <v>0</v>
      </c>
      <c r="M321">
        <f t="shared" si="312"/>
        <v>0</v>
      </c>
      <c r="O321">
        <f t="shared" si="313"/>
        <v>0</v>
      </c>
      <c r="P321" s="4"/>
    </row>
    <row r="322" spans="1:16" x14ac:dyDescent="0.25">
      <c r="E322" s="2" t="e">
        <f t="shared" si="306"/>
        <v>#DIV/0!</v>
      </c>
      <c r="H322">
        <f t="shared" si="314"/>
        <v>0</v>
      </c>
      <c r="L322">
        <f t="shared" si="308"/>
        <v>0</v>
      </c>
      <c r="M322">
        <f t="shared" si="312"/>
        <v>0</v>
      </c>
      <c r="O322">
        <f t="shared" si="313"/>
        <v>0</v>
      </c>
    </row>
    <row r="323" spans="1:16" x14ac:dyDescent="0.25">
      <c r="E323" s="2" t="e">
        <f t="shared" ref="E323:E358" si="315">(B323)/(B323+C323+D323)</f>
        <v>#DIV/0!</v>
      </c>
      <c r="H323">
        <f t="shared" si="314"/>
        <v>0</v>
      </c>
      <c r="L323">
        <f t="shared" si="308"/>
        <v>0</v>
      </c>
      <c r="M323">
        <f t="shared" si="312"/>
        <v>0</v>
      </c>
      <c r="O323">
        <f t="shared" si="313"/>
        <v>0</v>
      </c>
    </row>
    <row r="324" spans="1:16" x14ac:dyDescent="0.25">
      <c r="A324" s="6"/>
      <c r="B324" s="4"/>
      <c r="C324" s="4"/>
      <c r="D324" s="4"/>
      <c r="E324" s="5" t="e">
        <f t="shared" si="315"/>
        <v>#DIV/0!</v>
      </c>
      <c r="F324" s="4"/>
      <c r="G324" s="4"/>
      <c r="H324" s="4">
        <f t="shared" si="314"/>
        <v>0</v>
      </c>
      <c r="I324" s="4"/>
      <c r="J324" s="4"/>
      <c r="K324" s="4"/>
      <c r="L324" s="4">
        <f t="shared" ref="L324:L335" si="316">B324*10</f>
        <v>0</v>
      </c>
      <c r="M324" s="4">
        <f t="shared" si="312"/>
        <v>0</v>
      </c>
      <c r="N324" s="4"/>
      <c r="O324" s="4">
        <f t="shared" si="313"/>
        <v>0</v>
      </c>
      <c r="P324" s="4"/>
    </row>
    <row r="325" spans="1:16" x14ac:dyDescent="0.25">
      <c r="A325" s="6"/>
      <c r="B325" s="4"/>
      <c r="C325" s="4"/>
      <c r="D325" s="4"/>
      <c r="E325" s="5" t="e">
        <f t="shared" si="315"/>
        <v>#DIV/0!</v>
      </c>
      <c r="F325" s="4"/>
      <c r="G325" s="4"/>
      <c r="H325" s="4">
        <f t="shared" si="314"/>
        <v>0</v>
      </c>
      <c r="I325" s="4"/>
      <c r="J325" s="4"/>
      <c r="K325" s="4"/>
      <c r="L325" s="4">
        <f t="shared" si="316"/>
        <v>0</v>
      </c>
      <c r="M325" s="4">
        <f t="shared" si="312"/>
        <v>0</v>
      </c>
      <c r="N325" s="4"/>
      <c r="O325" s="4">
        <f t="shared" si="313"/>
        <v>0</v>
      </c>
      <c r="P325" s="4"/>
    </row>
    <row r="326" spans="1:16" x14ac:dyDescent="0.25">
      <c r="A326" s="6"/>
      <c r="B326" s="4"/>
      <c r="C326" s="4"/>
      <c r="D326" s="4"/>
      <c r="E326" s="5" t="e">
        <f t="shared" si="315"/>
        <v>#DIV/0!</v>
      </c>
      <c r="F326" s="4"/>
      <c r="G326" s="4"/>
      <c r="H326" s="4">
        <f t="shared" si="314"/>
        <v>0</v>
      </c>
      <c r="I326" s="4"/>
      <c r="J326" s="4"/>
      <c r="K326" s="4"/>
      <c r="L326" s="4">
        <f t="shared" si="316"/>
        <v>0</v>
      </c>
      <c r="M326" s="4">
        <f t="shared" si="312"/>
        <v>0</v>
      </c>
      <c r="N326" s="4"/>
      <c r="O326" s="4">
        <f t="shared" si="313"/>
        <v>0</v>
      </c>
      <c r="P326" s="4"/>
    </row>
    <row r="327" spans="1:16" x14ac:dyDescent="0.25">
      <c r="A327" s="6"/>
      <c r="B327" s="4"/>
      <c r="C327" s="4"/>
      <c r="D327" s="4"/>
      <c r="E327" s="5" t="e">
        <f t="shared" si="315"/>
        <v>#DIV/0!</v>
      </c>
      <c r="F327" s="4"/>
      <c r="G327" s="4"/>
      <c r="H327" s="4">
        <f t="shared" si="314"/>
        <v>0</v>
      </c>
      <c r="I327" s="4"/>
      <c r="J327" s="4"/>
      <c r="K327" s="4"/>
      <c r="L327" s="4">
        <f t="shared" si="316"/>
        <v>0</v>
      </c>
      <c r="M327" s="4">
        <f t="shared" si="312"/>
        <v>0</v>
      </c>
      <c r="N327" s="4"/>
      <c r="O327" s="4">
        <f t="shared" si="313"/>
        <v>0</v>
      </c>
      <c r="P327" s="4"/>
    </row>
    <row r="328" spans="1:16" x14ac:dyDescent="0.25">
      <c r="A328" s="6"/>
      <c r="B328" s="4"/>
      <c r="C328" s="4"/>
      <c r="D328" s="4"/>
      <c r="E328" s="5" t="e">
        <f t="shared" si="315"/>
        <v>#DIV/0!</v>
      </c>
      <c r="F328" s="4"/>
      <c r="G328" s="4"/>
      <c r="H328" s="4">
        <f t="shared" si="314"/>
        <v>0</v>
      </c>
      <c r="I328" s="4"/>
      <c r="J328" s="4"/>
      <c r="K328" s="4"/>
      <c r="L328" s="4">
        <f t="shared" si="316"/>
        <v>0</v>
      </c>
      <c r="M328" s="4">
        <f t="shared" si="312"/>
        <v>0</v>
      </c>
      <c r="N328" s="4"/>
      <c r="O328" s="4">
        <f t="shared" si="313"/>
        <v>0</v>
      </c>
      <c r="P328" s="4"/>
    </row>
    <row r="329" spans="1:16" x14ac:dyDescent="0.25">
      <c r="A329" s="6"/>
      <c r="B329" s="4"/>
      <c r="C329" s="4"/>
      <c r="D329" s="4"/>
      <c r="E329" s="5" t="e">
        <f t="shared" si="315"/>
        <v>#DIV/0!</v>
      </c>
      <c r="F329" s="4"/>
      <c r="G329" s="4"/>
      <c r="H329" s="4">
        <f t="shared" si="314"/>
        <v>0</v>
      </c>
      <c r="I329" s="4"/>
      <c r="J329" s="4"/>
      <c r="K329" s="4"/>
      <c r="L329" s="4">
        <f t="shared" si="316"/>
        <v>0</v>
      </c>
      <c r="M329" s="4">
        <f t="shared" si="312"/>
        <v>0</v>
      </c>
      <c r="N329" s="4"/>
      <c r="O329" s="4">
        <f t="shared" si="313"/>
        <v>0</v>
      </c>
    </row>
    <row r="330" spans="1:16" x14ac:dyDescent="0.25">
      <c r="E330" s="2" t="e">
        <f t="shared" si="315"/>
        <v>#DIV/0!</v>
      </c>
      <c r="H330">
        <f t="shared" si="314"/>
        <v>0</v>
      </c>
      <c r="L330">
        <f t="shared" si="316"/>
        <v>0</v>
      </c>
      <c r="M330">
        <f t="shared" si="312"/>
        <v>0</v>
      </c>
      <c r="O330">
        <f t="shared" si="313"/>
        <v>0</v>
      </c>
    </row>
    <row r="331" spans="1:16" x14ac:dyDescent="0.25">
      <c r="E331" s="2" t="e">
        <f t="shared" si="315"/>
        <v>#DIV/0!</v>
      </c>
      <c r="H331">
        <f t="shared" si="314"/>
        <v>0</v>
      </c>
      <c r="L331">
        <f t="shared" si="316"/>
        <v>0</v>
      </c>
      <c r="M331">
        <f t="shared" si="312"/>
        <v>0</v>
      </c>
      <c r="O331">
        <f t="shared" si="313"/>
        <v>0</v>
      </c>
    </row>
    <row r="332" spans="1:16" x14ac:dyDescent="0.25">
      <c r="E332" s="2" t="e">
        <f t="shared" si="315"/>
        <v>#DIV/0!</v>
      </c>
      <c r="H332">
        <f t="shared" si="314"/>
        <v>0</v>
      </c>
      <c r="L332">
        <f t="shared" si="316"/>
        <v>0</v>
      </c>
      <c r="M332">
        <f t="shared" si="312"/>
        <v>0</v>
      </c>
      <c r="O332">
        <f t="shared" si="313"/>
        <v>0</v>
      </c>
    </row>
    <row r="333" spans="1:16" x14ac:dyDescent="0.25">
      <c r="E333" s="2" t="e">
        <f t="shared" si="315"/>
        <v>#DIV/0!</v>
      </c>
      <c r="H333">
        <f t="shared" si="314"/>
        <v>0</v>
      </c>
      <c r="L333">
        <f t="shared" si="316"/>
        <v>0</v>
      </c>
      <c r="M333">
        <f t="shared" si="312"/>
        <v>0</v>
      </c>
      <c r="O333">
        <f t="shared" si="313"/>
        <v>0</v>
      </c>
    </row>
    <row r="334" spans="1:16" x14ac:dyDescent="0.25">
      <c r="E334" s="2" t="e">
        <f t="shared" si="315"/>
        <v>#DIV/0!</v>
      </c>
      <c r="H334">
        <f t="shared" si="314"/>
        <v>0</v>
      </c>
      <c r="L334">
        <f t="shared" si="316"/>
        <v>0</v>
      </c>
      <c r="M334">
        <f t="shared" si="312"/>
        <v>0</v>
      </c>
      <c r="O334">
        <f t="shared" si="313"/>
        <v>0</v>
      </c>
    </row>
    <row r="335" spans="1:16" x14ac:dyDescent="0.25">
      <c r="E335" s="2" t="e">
        <f t="shared" si="315"/>
        <v>#DIV/0!</v>
      </c>
      <c r="H335">
        <f t="shared" si="314"/>
        <v>0</v>
      </c>
      <c r="L335">
        <f t="shared" si="316"/>
        <v>0</v>
      </c>
      <c r="M335">
        <f t="shared" si="312"/>
        <v>0</v>
      </c>
      <c r="O335">
        <f t="shared" si="313"/>
        <v>0</v>
      </c>
    </row>
    <row r="336" spans="1:16" x14ac:dyDescent="0.25">
      <c r="E336" s="2" t="e">
        <f t="shared" si="315"/>
        <v>#DIV/0!</v>
      </c>
      <c r="H336">
        <f t="shared" si="314"/>
        <v>0</v>
      </c>
      <c r="M336">
        <f t="shared" si="312"/>
        <v>0</v>
      </c>
      <c r="O336">
        <f t="shared" si="313"/>
        <v>0</v>
      </c>
    </row>
    <row r="337" spans="5:15" x14ac:dyDescent="0.25">
      <c r="E337" s="2" t="e">
        <f t="shared" si="315"/>
        <v>#DIV/0!</v>
      </c>
      <c r="H337">
        <f t="shared" si="314"/>
        <v>0</v>
      </c>
      <c r="M337">
        <f t="shared" si="312"/>
        <v>0</v>
      </c>
      <c r="O337">
        <f t="shared" si="313"/>
        <v>0</v>
      </c>
    </row>
    <row r="338" spans="5:15" x14ac:dyDescent="0.25">
      <c r="E338" s="2" t="e">
        <f t="shared" si="315"/>
        <v>#DIV/0!</v>
      </c>
      <c r="H338">
        <f t="shared" si="314"/>
        <v>0</v>
      </c>
      <c r="M338">
        <f t="shared" si="312"/>
        <v>0</v>
      </c>
      <c r="O338">
        <f t="shared" si="313"/>
        <v>0</v>
      </c>
    </row>
    <row r="339" spans="5:15" x14ac:dyDescent="0.25">
      <c r="E339" s="2" t="e">
        <f t="shared" si="315"/>
        <v>#DIV/0!</v>
      </c>
      <c r="H339">
        <f t="shared" si="314"/>
        <v>0</v>
      </c>
      <c r="M339">
        <f t="shared" si="312"/>
        <v>0</v>
      </c>
      <c r="O339">
        <f t="shared" si="313"/>
        <v>0</v>
      </c>
    </row>
    <row r="340" spans="5:15" x14ac:dyDescent="0.25">
      <c r="E340" s="2" t="e">
        <f t="shared" si="315"/>
        <v>#DIV/0!</v>
      </c>
      <c r="H340">
        <f t="shared" si="314"/>
        <v>0</v>
      </c>
      <c r="M340">
        <f t="shared" si="312"/>
        <v>0</v>
      </c>
      <c r="O340">
        <f t="shared" si="313"/>
        <v>0</v>
      </c>
    </row>
    <row r="341" spans="5:15" x14ac:dyDescent="0.25">
      <c r="E341" s="2" t="e">
        <f t="shared" si="315"/>
        <v>#DIV/0!</v>
      </c>
      <c r="H341">
        <f t="shared" si="314"/>
        <v>0</v>
      </c>
      <c r="M341">
        <f t="shared" si="312"/>
        <v>0</v>
      </c>
      <c r="O341">
        <f t="shared" si="313"/>
        <v>0</v>
      </c>
    </row>
    <row r="342" spans="5:15" x14ac:dyDescent="0.25">
      <c r="E342" s="2" t="e">
        <f t="shared" si="315"/>
        <v>#DIV/0!</v>
      </c>
      <c r="H342">
        <f t="shared" si="314"/>
        <v>0</v>
      </c>
      <c r="M342">
        <f t="shared" si="312"/>
        <v>0</v>
      </c>
      <c r="O342">
        <f t="shared" si="313"/>
        <v>0</v>
      </c>
    </row>
    <row r="343" spans="5:15" x14ac:dyDescent="0.25">
      <c r="E343" s="2" t="e">
        <f t="shared" si="315"/>
        <v>#DIV/0!</v>
      </c>
      <c r="H343">
        <f t="shared" si="314"/>
        <v>0</v>
      </c>
      <c r="M343">
        <f t="shared" si="312"/>
        <v>0</v>
      </c>
      <c r="O343">
        <f t="shared" si="313"/>
        <v>0</v>
      </c>
    </row>
    <row r="344" spans="5:15" x14ac:dyDescent="0.25">
      <c r="E344" s="2" t="e">
        <f t="shared" si="315"/>
        <v>#DIV/0!</v>
      </c>
      <c r="H344">
        <f t="shared" si="314"/>
        <v>0</v>
      </c>
      <c r="M344">
        <f t="shared" si="312"/>
        <v>0</v>
      </c>
      <c r="O344">
        <f t="shared" si="313"/>
        <v>0</v>
      </c>
    </row>
    <row r="345" spans="5:15" x14ac:dyDescent="0.25">
      <c r="E345" s="2" t="e">
        <f t="shared" si="315"/>
        <v>#DIV/0!</v>
      </c>
      <c r="H345">
        <f t="shared" si="314"/>
        <v>0</v>
      </c>
      <c r="M345">
        <f t="shared" si="312"/>
        <v>0</v>
      </c>
      <c r="O345">
        <f t="shared" si="313"/>
        <v>0</v>
      </c>
    </row>
    <row r="346" spans="5:15" x14ac:dyDescent="0.25">
      <c r="E346" s="2" t="e">
        <f t="shared" si="315"/>
        <v>#DIV/0!</v>
      </c>
      <c r="H346">
        <f t="shared" si="314"/>
        <v>0</v>
      </c>
      <c r="M346">
        <f t="shared" si="312"/>
        <v>0</v>
      </c>
      <c r="O346">
        <f t="shared" si="313"/>
        <v>0</v>
      </c>
    </row>
    <row r="347" spans="5:15" x14ac:dyDescent="0.25">
      <c r="E347" s="2" t="e">
        <f t="shared" si="315"/>
        <v>#DIV/0!</v>
      </c>
      <c r="H347">
        <f t="shared" si="314"/>
        <v>0</v>
      </c>
      <c r="M347">
        <f t="shared" si="312"/>
        <v>0</v>
      </c>
      <c r="O347">
        <f t="shared" si="313"/>
        <v>0</v>
      </c>
    </row>
    <row r="348" spans="5:15" x14ac:dyDescent="0.25">
      <c r="E348" s="2" t="e">
        <f t="shared" si="315"/>
        <v>#DIV/0!</v>
      </c>
      <c r="H348">
        <f t="shared" si="314"/>
        <v>0</v>
      </c>
      <c r="M348">
        <f t="shared" si="312"/>
        <v>0</v>
      </c>
      <c r="O348">
        <f t="shared" si="313"/>
        <v>0</v>
      </c>
    </row>
    <row r="349" spans="5:15" x14ac:dyDescent="0.25">
      <c r="E349" s="2" t="e">
        <f t="shared" si="315"/>
        <v>#DIV/0!</v>
      </c>
      <c r="H349">
        <f t="shared" si="314"/>
        <v>0</v>
      </c>
      <c r="M349">
        <f t="shared" si="312"/>
        <v>0</v>
      </c>
      <c r="O349">
        <f t="shared" si="313"/>
        <v>0</v>
      </c>
    </row>
    <row r="350" spans="5:15" x14ac:dyDescent="0.25">
      <c r="E350" s="2" t="e">
        <f t="shared" si="315"/>
        <v>#DIV/0!</v>
      </c>
      <c r="H350">
        <f t="shared" si="314"/>
        <v>0</v>
      </c>
      <c r="M350">
        <f t="shared" si="312"/>
        <v>0</v>
      </c>
      <c r="O350">
        <f t="shared" si="313"/>
        <v>0</v>
      </c>
    </row>
    <row r="351" spans="5:15" x14ac:dyDescent="0.25">
      <c r="E351" s="2" t="e">
        <f t="shared" si="315"/>
        <v>#DIV/0!</v>
      </c>
      <c r="H351">
        <f t="shared" si="314"/>
        <v>0</v>
      </c>
      <c r="M351">
        <f t="shared" si="312"/>
        <v>0</v>
      </c>
      <c r="O351">
        <f t="shared" si="313"/>
        <v>0</v>
      </c>
    </row>
    <row r="352" spans="5:15" x14ac:dyDescent="0.25">
      <c r="E352" s="2" t="e">
        <f t="shared" si="315"/>
        <v>#DIV/0!</v>
      </c>
      <c r="H352">
        <f t="shared" si="314"/>
        <v>0</v>
      </c>
      <c r="M352">
        <f t="shared" si="312"/>
        <v>0</v>
      </c>
      <c r="O352">
        <f t="shared" si="313"/>
        <v>0</v>
      </c>
    </row>
    <row r="353" spans="5:15" x14ac:dyDescent="0.25">
      <c r="E353" s="2" t="e">
        <f t="shared" si="315"/>
        <v>#DIV/0!</v>
      </c>
      <c r="H353">
        <f t="shared" si="314"/>
        <v>0</v>
      </c>
      <c r="M353">
        <f t="shared" si="312"/>
        <v>0</v>
      </c>
      <c r="O353">
        <f t="shared" si="313"/>
        <v>0</v>
      </c>
    </row>
    <row r="354" spans="5:15" x14ac:dyDescent="0.25">
      <c r="E354" s="2" t="e">
        <f t="shared" si="315"/>
        <v>#DIV/0!</v>
      </c>
      <c r="H354">
        <f t="shared" si="314"/>
        <v>0</v>
      </c>
      <c r="M354">
        <f t="shared" si="312"/>
        <v>0</v>
      </c>
      <c r="O354">
        <f t="shared" si="313"/>
        <v>0</v>
      </c>
    </row>
    <row r="355" spans="5:15" x14ac:dyDescent="0.25">
      <c r="E355" t="e">
        <f t="shared" si="315"/>
        <v>#DIV/0!</v>
      </c>
      <c r="H355">
        <f t="shared" si="314"/>
        <v>0</v>
      </c>
      <c r="M355">
        <f t="shared" si="312"/>
        <v>0</v>
      </c>
      <c r="O355">
        <f t="shared" si="313"/>
        <v>0</v>
      </c>
    </row>
    <row r="356" spans="5:15" x14ac:dyDescent="0.25">
      <c r="E356" t="e">
        <f t="shared" si="315"/>
        <v>#DIV/0!</v>
      </c>
      <c r="H356">
        <f t="shared" si="314"/>
        <v>0</v>
      </c>
      <c r="M356">
        <f t="shared" si="312"/>
        <v>0</v>
      </c>
      <c r="O356">
        <f t="shared" si="313"/>
        <v>0</v>
      </c>
    </row>
    <row r="357" spans="5:15" x14ac:dyDescent="0.25">
      <c r="E357" t="e">
        <f t="shared" si="315"/>
        <v>#DIV/0!</v>
      </c>
      <c r="H357">
        <f t="shared" si="314"/>
        <v>0</v>
      </c>
      <c r="M357">
        <f t="shared" si="312"/>
        <v>0</v>
      </c>
      <c r="O357">
        <f t="shared" si="313"/>
        <v>0</v>
      </c>
    </row>
    <row r="358" spans="5:15" x14ac:dyDescent="0.25">
      <c r="E358" t="e">
        <f t="shared" si="315"/>
        <v>#DIV/0!</v>
      </c>
      <c r="H358">
        <f t="shared" si="314"/>
        <v>0</v>
      </c>
      <c r="M358">
        <f t="shared" si="312"/>
        <v>0</v>
      </c>
      <c r="O358">
        <f t="shared" si="313"/>
        <v>0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D1A15-A7D0-4FFE-9A59-8DA3E776A33F}">
  <dimension ref="A1:AA317"/>
  <sheetViews>
    <sheetView zoomScale="120" zoomScaleNormal="120" workbookViewId="0">
      <selection activeCell="H4" sqref="H4"/>
    </sheetView>
  </sheetViews>
  <sheetFormatPr defaultColWidth="8.85546875" defaultRowHeight="15" x14ac:dyDescent="0.25"/>
  <cols>
    <col min="1" max="1" width="26.85546875" style="3" customWidth="1"/>
    <col min="4" max="4" width="9" customWidth="1"/>
  </cols>
  <sheetData>
    <row r="1" spans="1:2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" t="s">
        <v>17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x14ac:dyDescent="0.25">
      <c r="A3" s="3" t="s">
        <v>25</v>
      </c>
      <c r="B3" s="3">
        <f>1*7</f>
        <v>7</v>
      </c>
      <c r="C3" s="3">
        <f>1*3</f>
        <v>3</v>
      </c>
      <c r="D3" s="3"/>
      <c r="E3" s="2">
        <f t="shared" ref="E3" si="0">(B3)/(B3+C3+D3)</f>
        <v>0.7</v>
      </c>
      <c r="F3" s="3">
        <f>4+14+5+8+3+6+9+8+8+2</f>
        <v>67</v>
      </c>
      <c r="G3" s="3">
        <f>5+4+1+3+2+2+1+11+7+5</f>
        <v>41</v>
      </c>
      <c r="H3">
        <f t="shared" ref="H3" si="1">F3-G3</f>
        <v>26</v>
      </c>
      <c r="I3">
        <f>60*1</f>
        <v>60</v>
      </c>
      <c r="J3">
        <f>40*1</f>
        <v>40</v>
      </c>
      <c r="L3">
        <f t="shared" ref="L3" si="2">B3*10</f>
        <v>70</v>
      </c>
      <c r="M3">
        <f t="shared" ref="M3" si="3">D3*5</f>
        <v>0</v>
      </c>
      <c r="N3">
        <f t="shared" ref="N3" si="4">10*2</f>
        <v>20</v>
      </c>
      <c r="O3">
        <f t="shared" ref="O3" si="5">SUM(I3:N3)</f>
        <v>190</v>
      </c>
    </row>
    <row r="4" spans="1:27" x14ac:dyDescent="0.25">
      <c r="A4" s="3" t="s">
        <v>31</v>
      </c>
      <c r="B4" s="3">
        <f>1*8</f>
        <v>8</v>
      </c>
      <c r="C4" s="3">
        <f>1*11</f>
        <v>11</v>
      </c>
      <c r="D4" s="3"/>
      <c r="E4" s="2">
        <f t="shared" ref="E4:E22" si="6">(B4)/(B4+C4+D4)</f>
        <v>0.42105263157894735</v>
      </c>
      <c r="F4" s="3">
        <f>8+3+4+6+6+14+4+2+4+3+8+1+10+10+4+9+2+11+4</f>
        <v>113</v>
      </c>
      <c r="G4" s="3">
        <f>3+10+11+0+7+3+12+9+9+8+7+11+4+5+0+10+3+6+5</f>
        <v>123</v>
      </c>
      <c r="H4">
        <f t="shared" ref="H4:H22" si="7">F4-G4</f>
        <v>-10</v>
      </c>
      <c r="I4">
        <f>60*1</f>
        <v>60</v>
      </c>
      <c r="J4">
        <f>40*2</f>
        <v>80</v>
      </c>
      <c r="K4">
        <f>20*1</f>
        <v>20</v>
      </c>
      <c r="L4">
        <f t="shared" ref="L4:L22" si="8">B4*10</f>
        <v>80</v>
      </c>
      <c r="M4">
        <f t="shared" ref="M4:M22" si="9">D4*5</f>
        <v>0</v>
      </c>
      <c r="N4">
        <f>10*4</f>
        <v>40</v>
      </c>
      <c r="O4">
        <f t="shared" ref="O4" si="10">SUM(I4:N4)</f>
        <v>280</v>
      </c>
    </row>
    <row r="5" spans="1:27" x14ac:dyDescent="0.25">
      <c r="A5" s="3" t="s">
        <v>71</v>
      </c>
      <c r="B5" s="3">
        <f>1*6</f>
        <v>6</v>
      </c>
      <c r="C5" s="3">
        <f>1*7</f>
        <v>7</v>
      </c>
      <c r="D5" s="3"/>
      <c r="E5" s="2">
        <f t="shared" si="6"/>
        <v>0.46153846153846156</v>
      </c>
      <c r="F5" s="3">
        <f>6+2+2+0+9+1+7+7+6+8+10+7+4</f>
        <v>69</v>
      </c>
      <c r="G5" s="3">
        <f>5+6+3+5+3+6+5+6+7+2+5+8+5</f>
        <v>66</v>
      </c>
      <c r="H5">
        <f t="shared" si="7"/>
        <v>3</v>
      </c>
      <c r="J5">
        <f>40*1</f>
        <v>40</v>
      </c>
      <c r="L5">
        <f t="shared" si="8"/>
        <v>60</v>
      </c>
      <c r="M5">
        <f t="shared" si="9"/>
        <v>0</v>
      </c>
      <c r="N5">
        <f>10*3</f>
        <v>30</v>
      </c>
      <c r="O5">
        <f t="shared" ref="O5" si="11">SUM(I5:N5)</f>
        <v>130</v>
      </c>
    </row>
    <row r="6" spans="1:27" x14ac:dyDescent="0.25">
      <c r="A6" s="3" t="s">
        <v>23</v>
      </c>
      <c r="B6" s="3">
        <f>1*8</f>
        <v>8</v>
      </c>
      <c r="C6" s="3">
        <f>1*6</f>
        <v>6</v>
      </c>
      <c r="D6" s="3"/>
      <c r="E6" s="2">
        <f t="shared" si="6"/>
        <v>0.5714285714285714</v>
      </c>
      <c r="F6" s="3">
        <f>4+2+1+2+5+1+8+1+5+6+4+4+3</f>
        <v>46</v>
      </c>
      <c r="G6" s="3">
        <f>3+1+5+6+4+5+2+2+3+5+3+1+6</f>
        <v>46</v>
      </c>
      <c r="H6">
        <f t="shared" si="7"/>
        <v>0</v>
      </c>
      <c r="J6">
        <f>40*1</f>
        <v>40</v>
      </c>
      <c r="K6">
        <f>20*1</f>
        <v>20</v>
      </c>
      <c r="L6">
        <f t="shared" si="8"/>
        <v>80</v>
      </c>
      <c r="M6">
        <f t="shared" si="9"/>
        <v>0</v>
      </c>
      <c r="N6">
        <f>10*3</f>
        <v>30</v>
      </c>
      <c r="O6">
        <f t="shared" ref="O6" si="12">SUM(I6:N6)</f>
        <v>170</v>
      </c>
    </row>
    <row r="7" spans="1:27" x14ac:dyDescent="0.25">
      <c r="A7" s="3" t="s">
        <v>32</v>
      </c>
      <c r="B7" s="3">
        <f>1*11</f>
        <v>11</v>
      </c>
      <c r="C7" s="3">
        <f>1*8</f>
        <v>8</v>
      </c>
      <c r="D7" s="3">
        <f>1*2</f>
        <v>2</v>
      </c>
      <c r="E7" s="2">
        <f t="shared" si="6"/>
        <v>0.52380952380952384</v>
      </c>
      <c r="F7" s="3">
        <f>3+6+5+6+2+6+12+5+6+11+4+5+6+13+5+2+12+16+5+6+3</f>
        <v>139</v>
      </c>
      <c r="G7" s="3">
        <f>8+3+4+2+3+7+4+1+1+9+8+5+6+4+10+3+2+2+11+3+9</f>
        <v>105</v>
      </c>
      <c r="H7">
        <f t="shared" si="7"/>
        <v>34</v>
      </c>
      <c r="I7">
        <f>60*1</f>
        <v>60</v>
      </c>
      <c r="J7">
        <f>40*3</f>
        <v>120</v>
      </c>
      <c r="L7">
        <f t="shared" si="8"/>
        <v>110</v>
      </c>
      <c r="M7">
        <f t="shared" si="9"/>
        <v>10</v>
      </c>
      <c r="N7">
        <f>10*4</f>
        <v>40</v>
      </c>
      <c r="O7">
        <f t="shared" ref="O7:O15" si="13">SUM(I7:N7)</f>
        <v>340</v>
      </c>
    </row>
    <row r="8" spans="1:27" x14ac:dyDescent="0.25">
      <c r="A8" s="3" t="s">
        <v>135</v>
      </c>
      <c r="B8" s="3">
        <f>1*3</f>
        <v>3</v>
      </c>
      <c r="C8" s="3">
        <f>1*2</f>
        <v>2</v>
      </c>
      <c r="D8" s="3">
        <f>1*1</f>
        <v>1</v>
      </c>
      <c r="E8" s="2">
        <f t="shared" si="6"/>
        <v>0.5</v>
      </c>
      <c r="F8" s="3">
        <f>6+5+8+5+8+0</f>
        <v>32</v>
      </c>
      <c r="G8" s="3">
        <f>6+6+7+4+3+12</f>
        <v>38</v>
      </c>
      <c r="H8">
        <f t="shared" si="7"/>
        <v>-6</v>
      </c>
      <c r="J8">
        <f>40*1</f>
        <v>40</v>
      </c>
      <c r="L8">
        <f t="shared" si="8"/>
        <v>30</v>
      </c>
      <c r="M8">
        <f t="shared" si="9"/>
        <v>5</v>
      </c>
      <c r="N8">
        <f t="shared" ref="N8:N99" si="14">10*1</f>
        <v>10</v>
      </c>
      <c r="O8">
        <f t="shared" si="13"/>
        <v>85</v>
      </c>
    </row>
    <row r="9" spans="1:27" x14ac:dyDescent="0.25">
      <c r="A9" s="3" t="s">
        <v>73</v>
      </c>
      <c r="B9" s="3">
        <f>1*10</f>
        <v>10</v>
      </c>
      <c r="C9" s="3">
        <f>1*6</f>
        <v>6</v>
      </c>
      <c r="D9" s="3"/>
      <c r="E9" s="2">
        <f t="shared" si="6"/>
        <v>0.625</v>
      </c>
      <c r="F9" s="3">
        <f>5+4+4+5+12+0+10+7+3+2+6+0+9+4+7</f>
        <v>78</v>
      </c>
      <c r="G9" s="3">
        <f>6+1+2+11+1+6+0+1+2+10+4+10+4+3+8</f>
        <v>69</v>
      </c>
      <c r="H9">
        <f t="shared" si="7"/>
        <v>9</v>
      </c>
      <c r="J9">
        <f>40*2</f>
        <v>80</v>
      </c>
      <c r="L9">
        <f t="shared" si="8"/>
        <v>100</v>
      </c>
      <c r="M9">
        <f t="shared" si="9"/>
        <v>0</v>
      </c>
      <c r="N9">
        <f>10*3</f>
        <v>30</v>
      </c>
      <c r="O9">
        <f t="shared" ref="O9" si="15">SUM(I9:N9)</f>
        <v>210</v>
      </c>
    </row>
    <row r="10" spans="1:27" x14ac:dyDescent="0.25">
      <c r="A10" s="3" t="s">
        <v>115</v>
      </c>
      <c r="B10" s="3">
        <f>1*3</f>
        <v>3</v>
      </c>
      <c r="C10" s="3">
        <f>1*2</f>
        <v>2</v>
      </c>
      <c r="D10" s="3"/>
      <c r="E10" s="2">
        <f t="shared" si="6"/>
        <v>0.6</v>
      </c>
      <c r="F10" s="3">
        <f>0+5+5+6+11</f>
        <v>27</v>
      </c>
      <c r="G10" s="3">
        <f>5+10+4+2+0</f>
        <v>21</v>
      </c>
      <c r="H10">
        <f t="shared" si="7"/>
        <v>6</v>
      </c>
      <c r="I10">
        <f>60*1</f>
        <v>60</v>
      </c>
      <c r="L10">
        <f t="shared" si="8"/>
        <v>30</v>
      </c>
      <c r="M10">
        <f t="shared" si="9"/>
        <v>0</v>
      </c>
      <c r="N10">
        <f t="shared" si="14"/>
        <v>10</v>
      </c>
      <c r="O10">
        <f t="shared" ref="O10:O12" si="16">SUM(I10:N10)</f>
        <v>100</v>
      </c>
    </row>
    <row r="11" spans="1:27" x14ac:dyDescent="0.25">
      <c r="A11" s="3" t="s">
        <v>136</v>
      </c>
      <c r="B11" s="3">
        <f>1*1</f>
        <v>1</v>
      </c>
      <c r="C11" s="3">
        <f>1*3</f>
        <v>3</v>
      </c>
      <c r="D11" s="3"/>
      <c r="E11" s="2">
        <f t="shared" ref="E11:E12" si="17">(B11)/(B11+C11+D11)</f>
        <v>0.25</v>
      </c>
      <c r="F11" s="3">
        <f>2+4+7+1</f>
        <v>14</v>
      </c>
      <c r="G11" s="3">
        <f>8+5+6+6</f>
        <v>25</v>
      </c>
      <c r="H11">
        <f t="shared" ref="H11" si="18">F11-G11</f>
        <v>-11</v>
      </c>
      <c r="K11">
        <f>20*1</f>
        <v>20</v>
      </c>
      <c r="L11">
        <f t="shared" ref="L11:L12" si="19">B11*10</f>
        <v>10</v>
      </c>
      <c r="M11">
        <f t="shared" ref="M11:M12" si="20">D11*5</f>
        <v>0</v>
      </c>
      <c r="N11">
        <f t="shared" si="14"/>
        <v>10</v>
      </c>
      <c r="O11">
        <f t="shared" si="16"/>
        <v>40</v>
      </c>
    </row>
    <row r="12" spans="1:27" x14ac:dyDescent="0.25">
      <c r="A12" s="3" t="s">
        <v>151</v>
      </c>
      <c r="B12" s="3"/>
      <c r="C12" s="3">
        <f>1*4</f>
        <v>4</v>
      </c>
      <c r="D12" s="3"/>
      <c r="E12" s="2">
        <f t="shared" si="17"/>
        <v>0</v>
      </c>
      <c r="F12" s="3">
        <f>0+0+14+6</f>
        <v>20</v>
      </c>
      <c r="G12" s="3">
        <f>4+17+15+16</f>
        <v>52</v>
      </c>
      <c r="H12">
        <f>F12-G12</f>
        <v>-32</v>
      </c>
      <c r="L12">
        <f t="shared" si="19"/>
        <v>0</v>
      </c>
      <c r="M12">
        <f t="shared" si="20"/>
        <v>0</v>
      </c>
      <c r="N12">
        <f t="shared" si="14"/>
        <v>10</v>
      </c>
      <c r="O12">
        <f t="shared" si="16"/>
        <v>10</v>
      </c>
    </row>
    <row r="13" spans="1:27" x14ac:dyDescent="0.25">
      <c r="A13" s="3" t="s">
        <v>110</v>
      </c>
      <c r="B13" s="3">
        <f>1*3</f>
        <v>3</v>
      </c>
      <c r="C13" s="3">
        <f>1*1</f>
        <v>1</v>
      </c>
      <c r="D13" s="3"/>
      <c r="E13" s="2">
        <f t="shared" si="6"/>
        <v>0.75</v>
      </c>
      <c r="F13" s="3">
        <f>6+8+12+6</f>
        <v>32</v>
      </c>
      <c r="G13" s="3">
        <f>1+6+0+7</f>
        <v>14</v>
      </c>
      <c r="H13">
        <f t="shared" si="7"/>
        <v>18</v>
      </c>
      <c r="K13">
        <f>20*1</f>
        <v>20</v>
      </c>
      <c r="L13">
        <f t="shared" si="8"/>
        <v>30</v>
      </c>
      <c r="M13">
        <f t="shared" si="9"/>
        <v>0</v>
      </c>
      <c r="N13">
        <f t="shared" si="14"/>
        <v>10</v>
      </c>
      <c r="O13">
        <f t="shared" ref="O13" si="21">SUM(I13:N13)</f>
        <v>60</v>
      </c>
    </row>
    <row r="14" spans="1:27" x14ac:dyDescent="0.25">
      <c r="A14" s="3" t="s">
        <v>28</v>
      </c>
      <c r="B14" s="3">
        <f>1*3</f>
        <v>3</v>
      </c>
      <c r="C14" s="3">
        <f>1*1</f>
        <v>1</v>
      </c>
      <c r="D14" s="3"/>
      <c r="E14" s="2">
        <f t="shared" si="6"/>
        <v>0.75</v>
      </c>
      <c r="F14" s="3">
        <f>5+8+11+1</f>
        <v>25</v>
      </c>
      <c r="G14" s="3">
        <f>4+4+4+5</f>
        <v>17</v>
      </c>
      <c r="H14">
        <f t="shared" si="7"/>
        <v>8</v>
      </c>
      <c r="L14">
        <f t="shared" si="8"/>
        <v>30</v>
      </c>
      <c r="M14">
        <f t="shared" si="9"/>
        <v>0</v>
      </c>
      <c r="N14">
        <f t="shared" si="14"/>
        <v>10</v>
      </c>
      <c r="O14">
        <f t="shared" si="13"/>
        <v>40</v>
      </c>
    </row>
    <row r="15" spans="1:27" x14ac:dyDescent="0.25">
      <c r="A15" s="3" t="s">
        <v>21</v>
      </c>
      <c r="B15" s="3">
        <f>1*4</f>
        <v>4</v>
      </c>
      <c r="C15" s="3">
        <f>1*6</f>
        <v>6</v>
      </c>
      <c r="D15" s="3"/>
      <c r="E15" s="2">
        <f t="shared" si="6"/>
        <v>0.4</v>
      </c>
      <c r="F15" s="3">
        <f>3+4+2+5+7+0+3+4+4+8</f>
        <v>40</v>
      </c>
      <c r="G15" s="3">
        <f>4+14+8+0+6+7+10+12+3+7</f>
        <v>71</v>
      </c>
      <c r="H15">
        <f t="shared" si="7"/>
        <v>-31</v>
      </c>
      <c r="I15">
        <f>60*2</f>
        <v>120</v>
      </c>
      <c r="L15">
        <f t="shared" si="8"/>
        <v>40</v>
      </c>
      <c r="M15">
        <f t="shared" si="9"/>
        <v>0</v>
      </c>
      <c r="N15">
        <f>10*2</f>
        <v>20</v>
      </c>
      <c r="O15">
        <f t="shared" si="13"/>
        <v>180</v>
      </c>
    </row>
    <row r="16" spans="1:27" x14ac:dyDescent="0.25">
      <c r="A16" s="3" t="s">
        <v>106</v>
      </c>
      <c r="B16" s="3"/>
      <c r="C16" s="3">
        <f>1*8</f>
        <v>8</v>
      </c>
      <c r="D16" s="3"/>
      <c r="E16" s="2">
        <f t="shared" ref="E16:E17" si="22">(B16)/(B16+C16+D16)</f>
        <v>0</v>
      </c>
      <c r="F16" s="3">
        <f>4+3+5+5+1+3+2+1</f>
        <v>24</v>
      </c>
      <c r="G16" s="3">
        <f>6+7+11+6+18+10+16+5</f>
        <v>79</v>
      </c>
      <c r="H16">
        <f t="shared" ref="H16:H17" si="23">F16-G16</f>
        <v>-55</v>
      </c>
      <c r="K16">
        <f>20*1</f>
        <v>20</v>
      </c>
      <c r="L16">
        <f t="shared" ref="L16:L17" si="24">B16*10</f>
        <v>0</v>
      </c>
      <c r="M16">
        <f t="shared" ref="M16:M17" si="25">D16*5</f>
        <v>0</v>
      </c>
      <c r="N16">
        <f>10*2</f>
        <v>20</v>
      </c>
      <c r="O16">
        <f t="shared" ref="O16:O17" si="26">SUM(I16:N16)</f>
        <v>40</v>
      </c>
    </row>
    <row r="17" spans="1:15" x14ac:dyDescent="0.25">
      <c r="A17" s="3" t="s">
        <v>133</v>
      </c>
      <c r="B17" s="3">
        <f>1*4</f>
        <v>4</v>
      </c>
      <c r="C17" s="3">
        <f>1*6</f>
        <v>6</v>
      </c>
      <c r="D17" s="3"/>
      <c r="E17" s="2">
        <f t="shared" si="22"/>
        <v>0.4</v>
      </c>
      <c r="F17" s="3">
        <f>4+15+1+12+6+2+0+7+5+1</f>
        <v>53</v>
      </c>
      <c r="G17" s="3">
        <f>12+7+7+4+7+12+7+4+1+4</f>
        <v>65</v>
      </c>
      <c r="H17">
        <f t="shared" si="23"/>
        <v>-12</v>
      </c>
      <c r="K17">
        <f>20*1</f>
        <v>20</v>
      </c>
      <c r="L17">
        <f t="shared" si="24"/>
        <v>40</v>
      </c>
      <c r="M17">
        <f t="shared" si="25"/>
        <v>0</v>
      </c>
      <c r="N17">
        <f>10*2</f>
        <v>20</v>
      </c>
      <c r="O17">
        <f t="shared" si="26"/>
        <v>80</v>
      </c>
    </row>
    <row r="18" spans="1:15" x14ac:dyDescent="0.25">
      <c r="A18" s="3" t="s">
        <v>24</v>
      </c>
      <c r="B18" s="3">
        <f>1*8</f>
        <v>8</v>
      </c>
      <c r="C18" s="3">
        <f>1*7</f>
        <v>7</v>
      </c>
      <c r="D18" s="3"/>
      <c r="E18" s="2">
        <f t="shared" si="6"/>
        <v>0.53333333333333333</v>
      </c>
      <c r="F18" s="3">
        <f>4+3+2+0+4+11+8+6+7+5+7+3+17+6+6</f>
        <v>89</v>
      </c>
      <c r="G18" s="3">
        <f>6+7+10+6+2+5+3+4+6+4+15+15+5+1+10</f>
        <v>99</v>
      </c>
      <c r="H18">
        <f t="shared" si="7"/>
        <v>-10</v>
      </c>
      <c r="I18">
        <f>60*1</f>
        <v>60</v>
      </c>
      <c r="J18">
        <f>40*1</f>
        <v>40</v>
      </c>
      <c r="K18">
        <f>20*1</f>
        <v>20</v>
      </c>
      <c r="L18">
        <f t="shared" si="8"/>
        <v>80</v>
      </c>
      <c r="M18">
        <f t="shared" si="9"/>
        <v>0</v>
      </c>
      <c r="N18">
        <f>10*3</f>
        <v>30</v>
      </c>
      <c r="O18">
        <f t="shared" ref="O18:O19" si="27">SUM(I18:N18)</f>
        <v>230</v>
      </c>
    </row>
    <row r="19" spans="1:15" x14ac:dyDescent="0.25">
      <c r="A19" s="3" t="s">
        <v>22</v>
      </c>
      <c r="B19" s="3">
        <f>1*2</f>
        <v>2</v>
      </c>
      <c r="C19" s="3">
        <f>1*3</f>
        <v>3</v>
      </c>
      <c r="D19" s="3"/>
      <c r="E19" s="2">
        <f t="shared" si="6"/>
        <v>0.4</v>
      </c>
      <c r="F19" s="3">
        <f>1+10+4+8+3</f>
        <v>26</v>
      </c>
      <c r="G19" s="3">
        <f>2+3+5+0+6</f>
        <v>16</v>
      </c>
      <c r="H19">
        <f t="shared" si="7"/>
        <v>10</v>
      </c>
      <c r="J19">
        <f>40*1</f>
        <v>40</v>
      </c>
      <c r="L19">
        <f t="shared" si="8"/>
        <v>20</v>
      </c>
      <c r="M19">
        <f t="shared" si="9"/>
        <v>0</v>
      </c>
      <c r="N19">
        <f t="shared" si="14"/>
        <v>10</v>
      </c>
      <c r="O19">
        <f t="shared" si="27"/>
        <v>70</v>
      </c>
    </row>
    <row r="20" spans="1:15" x14ac:dyDescent="0.25">
      <c r="A20" s="3" t="s">
        <v>33</v>
      </c>
      <c r="B20" s="3">
        <f>1*1</f>
        <v>1</v>
      </c>
      <c r="C20" s="3">
        <f>1*3</f>
        <v>3</v>
      </c>
      <c r="D20" s="3"/>
      <c r="E20" s="2">
        <f t="shared" si="6"/>
        <v>0.25</v>
      </c>
      <c r="F20" s="3">
        <f>6+2+4+0</f>
        <v>12</v>
      </c>
      <c r="G20" s="3">
        <f>2+7+7+8</f>
        <v>24</v>
      </c>
      <c r="H20">
        <f t="shared" si="7"/>
        <v>-12</v>
      </c>
      <c r="L20">
        <f t="shared" si="8"/>
        <v>10</v>
      </c>
      <c r="M20">
        <f t="shared" si="9"/>
        <v>0</v>
      </c>
      <c r="N20">
        <f t="shared" si="14"/>
        <v>10</v>
      </c>
      <c r="O20">
        <f t="shared" ref="O20:O21" si="28">SUM(I20:N20)</f>
        <v>20</v>
      </c>
    </row>
    <row r="21" spans="1:15" x14ac:dyDescent="0.25">
      <c r="A21" s="3" t="s">
        <v>150</v>
      </c>
      <c r="B21" s="3">
        <f>1*5</f>
        <v>5</v>
      </c>
      <c r="C21" s="3"/>
      <c r="D21" s="3"/>
      <c r="E21" s="2">
        <f t="shared" si="6"/>
        <v>1</v>
      </c>
      <c r="F21" s="3">
        <f>10+17+3+16+5</f>
        <v>51</v>
      </c>
      <c r="G21" s="3">
        <f>2+0+2+6+4</f>
        <v>14</v>
      </c>
      <c r="H21">
        <f>F21-G21</f>
        <v>37</v>
      </c>
      <c r="I21">
        <f>60*1</f>
        <v>60</v>
      </c>
      <c r="L21">
        <f t="shared" si="8"/>
        <v>50</v>
      </c>
      <c r="M21">
        <f t="shared" si="9"/>
        <v>0</v>
      </c>
      <c r="N21">
        <f t="shared" si="14"/>
        <v>10</v>
      </c>
      <c r="O21">
        <f t="shared" si="28"/>
        <v>120</v>
      </c>
    </row>
    <row r="22" spans="1:15" x14ac:dyDescent="0.25">
      <c r="A22" s="3" t="s">
        <v>75</v>
      </c>
      <c r="B22" s="3">
        <f>1*5</f>
        <v>5</v>
      </c>
      <c r="C22" s="3">
        <f>1*5</f>
        <v>5</v>
      </c>
      <c r="D22" s="3"/>
      <c r="E22" s="2">
        <f t="shared" si="6"/>
        <v>0.5</v>
      </c>
      <c r="F22" s="3">
        <f>1+5+7+8+7+13+1+4+6+0</f>
        <v>52</v>
      </c>
      <c r="G22" s="3">
        <f>4+7+5+1+2+1+7+6+3+11</f>
        <v>47</v>
      </c>
      <c r="H22">
        <f t="shared" si="7"/>
        <v>5</v>
      </c>
      <c r="J22">
        <f>40*2</f>
        <v>80</v>
      </c>
      <c r="L22">
        <f t="shared" si="8"/>
        <v>50</v>
      </c>
      <c r="M22">
        <f t="shared" si="9"/>
        <v>0</v>
      </c>
      <c r="N22">
        <f>10*2</f>
        <v>20</v>
      </c>
      <c r="O22">
        <f t="shared" ref="O22" si="29">SUM(I22:N22)</f>
        <v>150</v>
      </c>
    </row>
    <row r="23" spans="1:15" x14ac:dyDescent="0.25">
      <c r="A23" s="3" t="s">
        <v>111</v>
      </c>
      <c r="B23" s="3">
        <f>1*6</f>
        <v>6</v>
      </c>
      <c r="C23" s="3">
        <f>1*3</f>
        <v>3</v>
      </c>
      <c r="D23" s="3"/>
      <c r="E23" s="2">
        <f t="shared" ref="E23" si="30">(B23)/(B23+C23+D23)</f>
        <v>0.66666666666666663</v>
      </c>
      <c r="F23" s="3">
        <f>9+10+4+3+5+3+10+4+3</f>
        <v>51</v>
      </c>
      <c r="G23" s="3">
        <f>7+5+5+2+2+2+3+7+6</f>
        <v>39</v>
      </c>
      <c r="H23">
        <f t="shared" ref="H23" si="31">F23-G23</f>
        <v>12</v>
      </c>
      <c r="I23">
        <f>60*1</f>
        <v>60</v>
      </c>
      <c r="L23">
        <f t="shared" ref="L23" si="32">B23*10</f>
        <v>60</v>
      </c>
      <c r="M23">
        <f t="shared" ref="M23" si="33">D23*5</f>
        <v>0</v>
      </c>
      <c r="N23">
        <f>10*2</f>
        <v>20</v>
      </c>
      <c r="O23">
        <f t="shared" ref="O23" si="34">SUM(I23:N23)</f>
        <v>140</v>
      </c>
    </row>
    <row r="24" spans="1:15" x14ac:dyDescent="0.25">
      <c r="A24" s="3" t="s">
        <v>78</v>
      </c>
      <c r="B24" s="3">
        <f>1*5</f>
        <v>5</v>
      </c>
      <c r="C24" s="3">
        <f>1*4</f>
        <v>4</v>
      </c>
      <c r="D24" s="3"/>
      <c r="E24" s="2">
        <f t="shared" ref="E24" si="35">(B24)/(B24+C24+D24)</f>
        <v>0.55555555555555558</v>
      </c>
      <c r="F24" s="3">
        <f>4+4+5+1+1+13+2+7+5</f>
        <v>42</v>
      </c>
      <c r="G24" s="3">
        <f>2+0+7+12+2+0+8+0+4</f>
        <v>35</v>
      </c>
      <c r="H24">
        <f t="shared" ref="H24" si="36">F24-G24</f>
        <v>7</v>
      </c>
      <c r="I24">
        <f>60*1</f>
        <v>60</v>
      </c>
      <c r="K24">
        <f>20*1</f>
        <v>20</v>
      </c>
      <c r="L24">
        <f t="shared" ref="L24" si="37">B24*10</f>
        <v>50</v>
      </c>
      <c r="M24">
        <f t="shared" ref="M24" si="38">D24*5</f>
        <v>0</v>
      </c>
      <c r="N24">
        <f>10*2</f>
        <v>20</v>
      </c>
      <c r="O24">
        <f t="shared" ref="O24" si="39">SUM(I24:N24)</f>
        <v>150</v>
      </c>
    </row>
    <row r="25" spans="1:15" x14ac:dyDescent="0.25">
      <c r="A25" s="3" t="s">
        <v>34</v>
      </c>
      <c r="B25" s="3"/>
      <c r="C25" s="3">
        <f>1*8</f>
        <v>8</v>
      </c>
      <c r="D25" s="3"/>
      <c r="E25" s="2">
        <f t="shared" ref="E25:E217" si="40">(B25)/(B25+C25+D25)</f>
        <v>0</v>
      </c>
      <c r="F25" s="3">
        <f>0+1+3+0+0+1+1+2</f>
        <v>8</v>
      </c>
      <c r="G25" s="3">
        <f>15+8+15+5+10+13+19+6</f>
        <v>91</v>
      </c>
      <c r="H25">
        <f t="shared" ref="H25:H136" si="41">F25-G25</f>
        <v>-83</v>
      </c>
      <c r="L25">
        <f t="shared" ref="L25:L207" si="42">B25*10</f>
        <v>0</v>
      </c>
      <c r="M25">
        <f t="shared" ref="M25:M217" si="43">D25*5</f>
        <v>0</v>
      </c>
      <c r="N25">
        <f>10*2</f>
        <v>20</v>
      </c>
      <c r="O25">
        <f t="shared" ref="O25:O204" si="44">SUM(I25:N25)</f>
        <v>20</v>
      </c>
    </row>
    <row r="26" spans="1:15" x14ac:dyDescent="0.25">
      <c r="A26" s="3" t="s">
        <v>72</v>
      </c>
      <c r="B26" s="3">
        <f>1*6</f>
        <v>6</v>
      </c>
      <c r="C26" s="3">
        <f>1*8</f>
        <v>8</v>
      </c>
      <c r="D26" s="3"/>
      <c r="E26" s="2">
        <f t="shared" si="40"/>
        <v>0.42857142857142855</v>
      </c>
      <c r="F26" s="3">
        <f>7+9+20+4+6+4+0+3+9+4+3+4+0+3</f>
        <v>76</v>
      </c>
      <c r="G26" s="3">
        <f>5+8+9+3+0+5+13+6+4+5+5+8+10+4</f>
        <v>85</v>
      </c>
      <c r="H26">
        <f t="shared" si="41"/>
        <v>-9</v>
      </c>
      <c r="I26">
        <f>60*1</f>
        <v>60</v>
      </c>
      <c r="J26">
        <f>40*1</f>
        <v>40</v>
      </c>
      <c r="L26">
        <f t="shared" si="42"/>
        <v>60</v>
      </c>
      <c r="M26">
        <f t="shared" si="43"/>
        <v>0</v>
      </c>
      <c r="N26">
        <f>10*3</f>
        <v>30</v>
      </c>
      <c r="O26">
        <f t="shared" si="44"/>
        <v>190</v>
      </c>
    </row>
    <row r="27" spans="1:15" x14ac:dyDescent="0.25">
      <c r="A27" s="3" t="s">
        <v>152</v>
      </c>
      <c r="B27" s="3">
        <f>1*2</f>
        <v>2</v>
      </c>
      <c r="C27" s="3">
        <f>1*2</f>
        <v>2</v>
      </c>
      <c r="D27" s="3"/>
      <c r="E27" s="2">
        <f t="shared" si="40"/>
        <v>0.5</v>
      </c>
      <c r="F27" s="3">
        <f>2+10+15+6</f>
        <v>33</v>
      </c>
      <c r="G27" s="3">
        <f>10+9+14+11</f>
        <v>44</v>
      </c>
      <c r="H27">
        <f>F27-G27</f>
        <v>-11</v>
      </c>
      <c r="K27">
        <f>20*1</f>
        <v>20</v>
      </c>
      <c r="L27">
        <f t="shared" si="42"/>
        <v>20</v>
      </c>
      <c r="M27">
        <f t="shared" si="43"/>
        <v>0</v>
      </c>
      <c r="N27">
        <f t="shared" si="14"/>
        <v>10</v>
      </c>
      <c r="O27">
        <f t="shared" si="44"/>
        <v>50</v>
      </c>
    </row>
    <row r="28" spans="1:15" x14ac:dyDescent="0.25">
      <c r="A28" s="3" t="s">
        <v>139</v>
      </c>
      <c r="B28" s="3">
        <f>1*2</f>
        <v>2</v>
      </c>
      <c r="C28" s="3">
        <f>1*2</f>
        <v>2</v>
      </c>
      <c r="D28" s="3"/>
      <c r="E28" s="2">
        <f t="shared" ref="E28" si="45">(B28)/(B28+C28+D28)</f>
        <v>0.5</v>
      </c>
      <c r="F28" s="3">
        <f>8+5+10+6</f>
        <v>29</v>
      </c>
      <c r="G28" s="3">
        <f>3+6+0+7</f>
        <v>16</v>
      </c>
      <c r="H28">
        <f t="shared" ref="H28" si="46">F28-G28</f>
        <v>13</v>
      </c>
      <c r="L28">
        <f t="shared" ref="L28" si="47">B28*10</f>
        <v>20</v>
      </c>
      <c r="M28">
        <f t="shared" ref="M28" si="48">D28*5</f>
        <v>0</v>
      </c>
      <c r="N28">
        <f t="shared" si="14"/>
        <v>10</v>
      </c>
      <c r="O28">
        <f t="shared" si="44"/>
        <v>30</v>
      </c>
    </row>
    <row r="29" spans="1:15" x14ac:dyDescent="0.25">
      <c r="A29" s="3" t="s">
        <v>26</v>
      </c>
      <c r="B29" s="3">
        <f>1*11</f>
        <v>11</v>
      </c>
      <c r="C29" s="3">
        <f>1*7</f>
        <v>7</v>
      </c>
      <c r="D29" s="3"/>
      <c r="E29" s="2">
        <f t="shared" ref="E29" si="49">(B29)/(B29+C29+D29)</f>
        <v>0.61111111111111116</v>
      </c>
      <c r="F29" s="3">
        <f>3+8+9+6+4+2+7+2+5+2+5+6+2+9+12+15+0+3</f>
        <v>100</v>
      </c>
      <c r="G29" s="3">
        <f>7+1+0+2+5+4+3+4+0+1+1+3+1+11+4+3+8+8</f>
        <v>66</v>
      </c>
      <c r="H29">
        <f t="shared" ref="H29" si="50">F29-G29</f>
        <v>34</v>
      </c>
      <c r="I29">
        <f>60*1</f>
        <v>60</v>
      </c>
      <c r="J29">
        <f>40*2</f>
        <v>80</v>
      </c>
      <c r="K29">
        <f>20*1</f>
        <v>20</v>
      </c>
      <c r="L29">
        <f t="shared" ref="L29" si="51">B29*10</f>
        <v>110</v>
      </c>
      <c r="M29">
        <f t="shared" ref="M29" si="52">D29*5</f>
        <v>0</v>
      </c>
      <c r="N29">
        <f>10*4</f>
        <v>40</v>
      </c>
      <c r="O29">
        <f t="shared" ref="O29" si="53">SUM(I29:N29)</f>
        <v>310</v>
      </c>
    </row>
    <row r="30" spans="1:15" x14ac:dyDescent="0.25">
      <c r="A30" s="3" t="s">
        <v>35</v>
      </c>
      <c r="B30" s="3">
        <f>1*5</f>
        <v>5</v>
      </c>
      <c r="C30" s="3"/>
      <c r="D30" s="3"/>
      <c r="E30" s="2">
        <f t="shared" si="40"/>
        <v>1</v>
      </c>
      <c r="F30" s="3">
        <f>7+14+10+5+5</f>
        <v>41</v>
      </c>
      <c r="G30" s="3">
        <f>3+0+2+1+4</f>
        <v>10</v>
      </c>
      <c r="H30">
        <f>F30-G30</f>
        <v>31</v>
      </c>
      <c r="I30">
        <f>60*1</f>
        <v>60</v>
      </c>
      <c r="L30">
        <f t="shared" si="42"/>
        <v>50</v>
      </c>
      <c r="M30">
        <f t="shared" si="43"/>
        <v>0</v>
      </c>
      <c r="N30">
        <f t="shared" si="14"/>
        <v>10</v>
      </c>
      <c r="O30">
        <f t="shared" ref="O30" si="54">SUM(I30:N30)</f>
        <v>120</v>
      </c>
    </row>
    <row r="31" spans="1:15" x14ac:dyDescent="0.25">
      <c r="A31" s="3" t="s">
        <v>113</v>
      </c>
      <c r="B31" s="3">
        <f>1*2</f>
        <v>2</v>
      </c>
      <c r="C31" s="3">
        <f>1*3</f>
        <v>3</v>
      </c>
      <c r="D31" s="3"/>
      <c r="E31" s="2">
        <f t="shared" ref="E31" si="55">(B31)/(B31+C31+D31)</f>
        <v>0.4</v>
      </c>
      <c r="F31" s="3">
        <f>0+1+6+4+2</f>
        <v>13</v>
      </c>
      <c r="G31" s="3">
        <f>15+9+4+3+6</f>
        <v>37</v>
      </c>
      <c r="H31">
        <f t="shared" ref="H31" si="56">F31-G31</f>
        <v>-24</v>
      </c>
      <c r="K31">
        <f>20*1</f>
        <v>20</v>
      </c>
      <c r="L31">
        <f t="shared" ref="L31" si="57">B31*10</f>
        <v>20</v>
      </c>
      <c r="M31">
        <f t="shared" ref="M31" si="58">D31*5</f>
        <v>0</v>
      </c>
      <c r="N31">
        <f t="shared" si="14"/>
        <v>10</v>
      </c>
      <c r="O31">
        <f t="shared" ref="O31" si="59">SUM(I31:N31)</f>
        <v>50</v>
      </c>
    </row>
    <row r="32" spans="1:15" x14ac:dyDescent="0.25">
      <c r="A32" s="3" t="s">
        <v>112</v>
      </c>
      <c r="B32" s="3">
        <f>1*6</f>
        <v>6</v>
      </c>
      <c r="C32" s="3"/>
      <c r="D32" s="3"/>
      <c r="E32" s="2">
        <f t="shared" si="40"/>
        <v>1</v>
      </c>
      <c r="F32" s="3">
        <f>14+15+10+11+4+10</f>
        <v>64</v>
      </c>
      <c r="G32" s="3">
        <f>0+0+5+8+3+2</f>
        <v>18</v>
      </c>
      <c r="H32">
        <f t="shared" ref="H32:H36" si="60">F32-G32</f>
        <v>46</v>
      </c>
      <c r="I32">
        <f>60*1</f>
        <v>60</v>
      </c>
      <c r="L32">
        <f t="shared" si="42"/>
        <v>60</v>
      </c>
      <c r="M32">
        <f t="shared" si="43"/>
        <v>0</v>
      </c>
      <c r="N32">
        <f t="shared" si="14"/>
        <v>10</v>
      </c>
      <c r="O32">
        <f t="shared" ref="O32:O36" si="61">SUM(I32:N32)</f>
        <v>130</v>
      </c>
    </row>
    <row r="33" spans="1:15" x14ac:dyDescent="0.25">
      <c r="A33" s="3" t="s">
        <v>131</v>
      </c>
      <c r="B33" s="3">
        <f>1*3</f>
        <v>3</v>
      </c>
      <c r="C33" s="3">
        <f>1*2</f>
        <v>2</v>
      </c>
      <c r="D33" s="3"/>
      <c r="E33" s="2">
        <f t="shared" ref="E33" si="62">(B33)/(B33+C33+D33)</f>
        <v>0.6</v>
      </c>
      <c r="F33" s="3">
        <f>4+6+4+7+10</f>
        <v>31</v>
      </c>
      <c r="G33" s="3">
        <f>5+5+8+6+6</f>
        <v>30</v>
      </c>
      <c r="H33">
        <f t="shared" ref="H33" si="63">F33-G33</f>
        <v>1</v>
      </c>
      <c r="I33">
        <f>60*1</f>
        <v>60</v>
      </c>
      <c r="L33">
        <f t="shared" ref="L33" si="64">B33*10</f>
        <v>30</v>
      </c>
      <c r="M33">
        <f t="shared" ref="M33" si="65">D33*5</f>
        <v>0</v>
      </c>
      <c r="N33">
        <f t="shared" si="14"/>
        <v>10</v>
      </c>
      <c r="O33">
        <f t="shared" ref="O33" si="66">SUM(I33:N33)</f>
        <v>100</v>
      </c>
    </row>
    <row r="34" spans="1:15" x14ac:dyDescent="0.25">
      <c r="A34" s="3" t="s">
        <v>132</v>
      </c>
      <c r="B34" s="3">
        <f>1*5</f>
        <v>5</v>
      </c>
      <c r="C34" s="3"/>
      <c r="D34" s="3"/>
      <c r="E34" s="2">
        <f t="shared" ref="E34" si="67">(B34)/(B34+C34+D34)</f>
        <v>1</v>
      </c>
      <c r="F34" s="3">
        <f>15+10+8+8+12</f>
        <v>53</v>
      </c>
      <c r="G34" s="3">
        <f>0+0+0+7+0</f>
        <v>7</v>
      </c>
      <c r="H34">
        <f t="shared" ref="H34" si="68">F34-G34</f>
        <v>46</v>
      </c>
      <c r="I34">
        <f>60*1</f>
        <v>60</v>
      </c>
      <c r="L34">
        <f t="shared" ref="L34" si="69">B34*10</f>
        <v>50</v>
      </c>
      <c r="M34">
        <f t="shared" ref="M34" si="70">D34*5</f>
        <v>0</v>
      </c>
      <c r="N34">
        <f t="shared" si="14"/>
        <v>10</v>
      </c>
      <c r="O34">
        <f t="shared" ref="O34" si="71">SUM(I34:N34)</f>
        <v>120</v>
      </c>
    </row>
    <row r="35" spans="1:15" x14ac:dyDescent="0.25">
      <c r="A35" s="3" t="s">
        <v>114</v>
      </c>
      <c r="B35" s="3"/>
      <c r="C35" s="3">
        <f>1*4</f>
        <v>4</v>
      </c>
      <c r="D35" s="3"/>
      <c r="E35" s="2">
        <f t="shared" si="40"/>
        <v>0</v>
      </c>
      <c r="F35" s="3">
        <f>0+0+0+3</f>
        <v>3</v>
      </c>
      <c r="G35" s="3">
        <f>14+16+12+4</f>
        <v>46</v>
      </c>
      <c r="H35">
        <f t="shared" si="60"/>
        <v>-43</v>
      </c>
      <c r="L35">
        <f t="shared" si="42"/>
        <v>0</v>
      </c>
      <c r="M35">
        <f t="shared" si="43"/>
        <v>0</v>
      </c>
      <c r="N35">
        <f t="shared" si="14"/>
        <v>10</v>
      </c>
      <c r="O35">
        <f t="shared" si="61"/>
        <v>10</v>
      </c>
    </row>
    <row r="36" spans="1:15" x14ac:dyDescent="0.25">
      <c r="A36" s="3" t="s">
        <v>121</v>
      </c>
      <c r="B36" s="3">
        <f>1*1</f>
        <v>1</v>
      </c>
      <c r="C36" s="3">
        <f>1*3</f>
        <v>3</v>
      </c>
      <c r="D36" s="3"/>
      <c r="E36" s="2">
        <f t="shared" si="40"/>
        <v>0.25</v>
      </c>
      <c r="F36" s="3">
        <f>4+5+5+5</f>
        <v>19</v>
      </c>
      <c r="G36" s="3">
        <f>6+4+10+17</f>
        <v>37</v>
      </c>
      <c r="H36">
        <f t="shared" si="60"/>
        <v>-18</v>
      </c>
      <c r="L36">
        <f t="shared" si="42"/>
        <v>10</v>
      </c>
      <c r="M36">
        <f t="shared" si="43"/>
        <v>0</v>
      </c>
      <c r="N36">
        <f t="shared" si="14"/>
        <v>10</v>
      </c>
      <c r="O36">
        <f t="shared" si="61"/>
        <v>20</v>
      </c>
    </row>
    <row r="37" spans="1:15" x14ac:dyDescent="0.25">
      <c r="A37" s="3" t="s">
        <v>107</v>
      </c>
      <c r="B37" s="3">
        <f>1*2</f>
        <v>2</v>
      </c>
      <c r="C37" s="3">
        <f>1*2</f>
        <v>2</v>
      </c>
      <c r="D37" s="3"/>
      <c r="E37" s="2">
        <f t="shared" si="40"/>
        <v>0.5</v>
      </c>
      <c r="F37" s="3">
        <f>6+2+9+4</f>
        <v>21</v>
      </c>
      <c r="G37" s="3">
        <f>4+4+1+6</f>
        <v>15</v>
      </c>
      <c r="H37">
        <f t="shared" ref="H37" si="72">F37-G37</f>
        <v>6</v>
      </c>
      <c r="L37">
        <f t="shared" si="42"/>
        <v>20</v>
      </c>
      <c r="M37">
        <f t="shared" si="43"/>
        <v>0</v>
      </c>
      <c r="N37">
        <f t="shared" si="14"/>
        <v>10</v>
      </c>
      <c r="O37">
        <f t="shared" ref="O37" si="73">SUM(I37:N37)</f>
        <v>30</v>
      </c>
    </row>
    <row r="38" spans="1:15" x14ac:dyDescent="0.25">
      <c r="A38" s="3" t="s">
        <v>36</v>
      </c>
      <c r="B38" s="3">
        <f>1*2</f>
        <v>2</v>
      </c>
      <c r="C38" s="3">
        <f>1*2</f>
        <v>2</v>
      </c>
      <c r="D38" s="3"/>
      <c r="E38" s="2">
        <f t="shared" si="40"/>
        <v>0.5</v>
      </c>
      <c r="F38" s="3">
        <f>2+7+15+2</f>
        <v>26</v>
      </c>
      <c r="G38" s="3">
        <f>6+3+3+6</f>
        <v>18</v>
      </c>
      <c r="H38">
        <f t="shared" si="41"/>
        <v>8</v>
      </c>
      <c r="K38">
        <f>20*1</f>
        <v>20</v>
      </c>
      <c r="L38">
        <f t="shared" si="42"/>
        <v>20</v>
      </c>
      <c r="M38">
        <f t="shared" si="43"/>
        <v>0</v>
      </c>
      <c r="N38">
        <f t="shared" si="14"/>
        <v>10</v>
      </c>
      <c r="O38">
        <f t="shared" ref="O38" si="74">SUM(I38:N38)</f>
        <v>50</v>
      </c>
    </row>
    <row r="39" spans="1:15" x14ac:dyDescent="0.25">
      <c r="A39" s="3" t="s">
        <v>30</v>
      </c>
      <c r="B39" s="3">
        <f>1*6</f>
        <v>6</v>
      </c>
      <c r="C39" s="3">
        <f>1*3</f>
        <v>3</v>
      </c>
      <c r="D39" s="3"/>
      <c r="E39" s="2">
        <f t="shared" ref="E39:E40" si="75">(B39)/(B39+C39+D39)</f>
        <v>0.66666666666666663</v>
      </c>
      <c r="F39" s="3">
        <f>15+0+7+7+6+5+12+3+3</f>
        <v>58</v>
      </c>
      <c r="G39" s="3">
        <f>0+14+4+2+3+0+0+5+4</f>
        <v>32</v>
      </c>
      <c r="H39">
        <f t="shared" ref="H39:H40" si="76">F39-G39</f>
        <v>26</v>
      </c>
      <c r="I39">
        <f>60*1</f>
        <v>60</v>
      </c>
      <c r="K39">
        <f>20*1</f>
        <v>20</v>
      </c>
      <c r="L39">
        <f t="shared" ref="L39:L40" si="77">B39*10</f>
        <v>60</v>
      </c>
      <c r="M39">
        <f t="shared" ref="M39:M40" si="78">D39*5</f>
        <v>0</v>
      </c>
      <c r="N39">
        <f>10*2</f>
        <v>20</v>
      </c>
      <c r="O39">
        <f t="shared" ref="O39" si="79">SUM(I39:N39)</f>
        <v>160</v>
      </c>
    </row>
    <row r="40" spans="1:15" x14ac:dyDescent="0.25">
      <c r="A40" s="3" t="s">
        <v>109</v>
      </c>
      <c r="B40" s="3">
        <f>1*3</f>
        <v>3</v>
      </c>
      <c r="C40" s="3">
        <f>1*7</f>
        <v>7</v>
      </c>
      <c r="D40" s="3"/>
      <c r="E40" s="2">
        <f t="shared" si="75"/>
        <v>0.3</v>
      </c>
      <c r="F40" s="3">
        <f>3+6+6+6+7+5+5+2+6+3</f>
        <v>49</v>
      </c>
      <c r="G40" s="3">
        <f>9+3+8+5+14+6+10+3+2+6</f>
        <v>66</v>
      </c>
      <c r="H40">
        <f t="shared" si="76"/>
        <v>-17</v>
      </c>
      <c r="J40">
        <f>40*1</f>
        <v>40</v>
      </c>
      <c r="L40">
        <f t="shared" si="77"/>
        <v>30</v>
      </c>
      <c r="M40">
        <f t="shared" si="78"/>
        <v>0</v>
      </c>
      <c r="N40">
        <f>10*2</f>
        <v>20</v>
      </c>
      <c r="O40">
        <f t="shared" ref="O40" si="80">SUM(I40:N40)</f>
        <v>90</v>
      </c>
    </row>
    <row r="41" spans="1:15" x14ac:dyDescent="0.25">
      <c r="A41" s="3" t="s">
        <v>37</v>
      </c>
      <c r="B41" s="3">
        <f>1*4</f>
        <v>4</v>
      </c>
      <c r="C41" s="3">
        <f>1*4</f>
        <v>4</v>
      </c>
      <c r="D41" s="3"/>
      <c r="E41" s="2">
        <f t="shared" si="40"/>
        <v>0.5</v>
      </c>
      <c r="F41" s="3">
        <f>6+7+0+3+6+7+19+7</f>
        <v>55</v>
      </c>
      <c r="G41" s="3">
        <f>4+2+9+8+5+9+1+8</f>
        <v>46</v>
      </c>
      <c r="H41">
        <f t="shared" si="41"/>
        <v>9</v>
      </c>
      <c r="L41">
        <f t="shared" si="42"/>
        <v>40</v>
      </c>
      <c r="M41">
        <f t="shared" si="43"/>
        <v>0</v>
      </c>
      <c r="N41">
        <f>10*2</f>
        <v>20</v>
      </c>
      <c r="O41">
        <f t="shared" ref="O41:O51" si="81">SUM(I41:N41)</f>
        <v>60</v>
      </c>
    </row>
    <row r="42" spans="1:15" x14ac:dyDescent="0.25">
      <c r="A42" s="3" t="s">
        <v>108</v>
      </c>
      <c r="B42" s="3">
        <f>1*3</f>
        <v>3</v>
      </c>
      <c r="C42" s="3">
        <f>1*2</f>
        <v>2</v>
      </c>
      <c r="D42" s="3"/>
      <c r="E42" s="2">
        <f t="shared" ref="E42" si="82">(B42)/(B42+C42+D42)</f>
        <v>0.6</v>
      </c>
      <c r="F42" s="3">
        <f>7+1+3+7+14</f>
        <v>32</v>
      </c>
      <c r="G42" s="3">
        <f>3+9+8+1+7</f>
        <v>28</v>
      </c>
      <c r="H42">
        <f t="shared" si="41"/>
        <v>4</v>
      </c>
      <c r="I42">
        <f>60*1</f>
        <v>60</v>
      </c>
      <c r="L42">
        <f t="shared" ref="L42" si="83">B42*10</f>
        <v>30</v>
      </c>
      <c r="M42">
        <f t="shared" ref="M42" si="84">D42*5</f>
        <v>0</v>
      </c>
      <c r="N42">
        <f t="shared" si="14"/>
        <v>10</v>
      </c>
      <c r="O42">
        <f t="shared" ref="O42" si="85">SUM(I42:N42)</f>
        <v>100</v>
      </c>
    </row>
    <row r="43" spans="1:15" x14ac:dyDescent="0.25">
      <c r="A43" s="3" t="s">
        <v>137</v>
      </c>
      <c r="B43" s="3">
        <f>1*5</f>
        <v>5</v>
      </c>
      <c r="C43" s="3"/>
      <c r="D43" s="3"/>
      <c r="E43" s="2">
        <f t="shared" ref="E43" si="86">(B43)/(B43+C43+D43)</f>
        <v>1</v>
      </c>
      <c r="F43" s="3">
        <f>8+8+12+7+6</f>
        <v>41</v>
      </c>
      <c r="G43" s="3">
        <f>4+6+4+6+3</f>
        <v>23</v>
      </c>
      <c r="H43">
        <f t="shared" ref="H43" si="87">F43-G43</f>
        <v>18</v>
      </c>
      <c r="I43">
        <f>60*1</f>
        <v>60</v>
      </c>
      <c r="L43">
        <f t="shared" ref="L43" si="88">B43*10</f>
        <v>50</v>
      </c>
      <c r="M43">
        <f t="shared" ref="M43" si="89">D43*5</f>
        <v>0</v>
      </c>
      <c r="N43">
        <f t="shared" si="14"/>
        <v>10</v>
      </c>
      <c r="O43">
        <f t="shared" ref="O43" si="90">SUM(I43:N43)</f>
        <v>120</v>
      </c>
    </row>
    <row r="44" spans="1:15" x14ac:dyDescent="0.25">
      <c r="A44" s="3" t="s">
        <v>76</v>
      </c>
      <c r="B44" s="3">
        <f>1*1</f>
        <v>1</v>
      </c>
      <c r="C44" s="3">
        <f>1*11</f>
        <v>11</v>
      </c>
      <c r="D44" s="3"/>
      <c r="E44" s="2">
        <f t="shared" ref="E44" si="91">(B44)/(B44+C44+D44)</f>
        <v>8.3333333333333329E-2</v>
      </c>
      <c r="F44" s="3">
        <f>1+0+9+1+3+5+0+1+0+4+7+4</f>
        <v>35</v>
      </c>
      <c r="G44" s="3">
        <f>13+4+20+8+6+7+12+7+15+9+1+12</f>
        <v>114</v>
      </c>
      <c r="H44">
        <f t="shared" ref="H44" si="92">F44-G44</f>
        <v>-79</v>
      </c>
      <c r="L44">
        <f t="shared" ref="L44" si="93">B44*10</f>
        <v>10</v>
      </c>
      <c r="M44">
        <f t="shared" ref="M44" si="94">D44*5</f>
        <v>0</v>
      </c>
      <c r="N44">
        <f>10*3</f>
        <v>30</v>
      </c>
      <c r="O44">
        <f t="shared" ref="O44" si="95">SUM(I44:N44)</f>
        <v>40</v>
      </c>
    </row>
    <row r="45" spans="1:15" x14ac:dyDescent="0.25">
      <c r="A45" s="3" t="s">
        <v>38</v>
      </c>
      <c r="B45" s="3">
        <f>1*3</f>
        <v>3</v>
      </c>
      <c r="C45" s="3">
        <f>1*9</f>
        <v>9</v>
      </c>
      <c r="D45" s="3"/>
      <c r="E45" s="2">
        <f t="shared" si="40"/>
        <v>0.25</v>
      </c>
      <c r="F45" s="3">
        <f>3+4+8+2+7+4+9+1+4+6+1+4</f>
        <v>53</v>
      </c>
      <c r="G45" s="3">
        <f>6+8+2+7+6+14+2+6+14+8+16+12</f>
        <v>101</v>
      </c>
      <c r="H45">
        <f t="shared" si="41"/>
        <v>-48</v>
      </c>
      <c r="K45">
        <f>20*3</f>
        <v>60</v>
      </c>
      <c r="L45">
        <f t="shared" si="42"/>
        <v>30</v>
      </c>
      <c r="M45">
        <f t="shared" si="43"/>
        <v>0</v>
      </c>
      <c r="N45">
        <f>10*3</f>
        <v>30</v>
      </c>
      <c r="O45">
        <f t="shared" si="81"/>
        <v>120</v>
      </c>
    </row>
    <row r="46" spans="1:15" x14ac:dyDescent="0.25">
      <c r="A46" s="3" t="s">
        <v>87</v>
      </c>
      <c r="B46" s="3">
        <f>1*3</f>
        <v>3</v>
      </c>
      <c r="C46" s="3">
        <f>1*4</f>
        <v>4</v>
      </c>
      <c r="D46" s="3">
        <f>1*1</f>
        <v>1</v>
      </c>
      <c r="E46" s="2">
        <f t="shared" si="40"/>
        <v>0.375</v>
      </c>
      <c r="F46" s="3">
        <f>3+14+1+0+14+10+6+4</f>
        <v>52</v>
      </c>
      <c r="G46" s="3">
        <f>14+4+5+7+4+3+6+10</f>
        <v>53</v>
      </c>
      <c r="H46">
        <f t="shared" si="41"/>
        <v>-1</v>
      </c>
      <c r="K46">
        <f>20*1</f>
        <v>20</v>
      </c>
      <c r="L46">
        <f t="shared" si="42"/>
        <v>30</v>
      </c>
      <c r="M46">
        <f t="shared" si="43"/>
        <v>5</v>
      </c>
      <c r="N46">
        <f>10*2</f>
        <v>20</v>
      </c>
      <c r="O46">
        <f t="shared" si="81"/>
        <v>75</v>
      </c>
    </row>
    <row r="47" spans="1:15" x14ac:dyDescent="0.25">
      <c r="A47" s="3" t="s">
        <v>134</v>
      </c>
      <c r="B47" s="3">
        <f>1*1</f>
        <v>1</v>
      </c>
      <c r="C47" s="3">
        <f>1*2</f>
        <v>2</v>
      </c>
      <c r="D47" s="3">
        <f>1*1</f>
        <v>1</v>
      </c>
      <c r="E47" s="2">
        <f t="shared" si="40"/>
        <v>0.25</v>
      </c>
      <c r="F47" s="3">
        <f>6+8+6+3</f>
        <v>23</v>
      </c>
      <c r="G47" s="3">
        <f>6+4+7+4</f>
        <v>21</v>
      </c>
      <c r="H47">
        <f t="shared" si="41"/>
        <v>2</v>
      </c>
      <c r="L47">
        <f t="shared" si="42"/>
        <v>10</v>
      </c>
      <c r="M47">
        <f t="shared" si="43"/>
        <v>5</v>
      </c>
      <c r="N47">
        <f t="shared" si="14"/>
        <v>10</v>
      </c>
      <c r="O47">
        <f t="shared" si="81"/>
        <v>25</v>
      </c>
    </row>
    <row r="48" spans="1:15" x14ac:dyDescent="0.25">
      <c r="A48" s="3" t="s">
        <v>138</v>
      </c>
      <c r="B48" s="3">
        <f>1*7</f>
        <v>7</v>
      </c>
      <c r="C48" s="3">
        <f>1*1</f>
        <v>1</v>
      </c>
      <c r="D48" s="3">
        <f>1*1</f>
        <v>1</v>
      </c>
      <c r="E48" s="2">
        <f t="shared" si="40"/>
        <v>0.77777777777777779</v>
      </c>
      <c r="F48" s="3">
        <f>7+5+16+1+18+7+11+4+9</f>
        <v>78</v>
      </c>
      <c r="G48" s="3">
        <f>0+5+1+4+1+0+5+1+3</f>
        <v>20</v>
      </c>
      <c r="H48">
        <f t="shared" si="41"/>
        <v>58</v>
      </c>
      <c r="I48">
        <f>60*1</f>
        <v>60</v>
      </c>
      <c r="K48">
        <f>20*1</f>
        <v>20</v>
      </c>
      <c r="L48">
        <f t="shared" si="42"/>
        <v>70</v>
      </c>
      <c r="M48">
        <f t="shared" si="43"/>
        <v>5</v>
      </c>
      <c r="N48">
        <f>10*2</f>
        <v>20</v>
      </c>
      <c r="O48">
        <f t="shared" si="81"/>
        <v>175</v>
      </c>
    </row>
    <row r="49" spans="1:15" x14ac:dyDescent="0.25">
      <c r="A49" s="3" t="s">
        <v>140</v>
      </c>
      <c r="B49" s="3">
        <f>1*2</f>
        <v>2</v>
      </c>
      <c r="C49" s="3">
        <f>1*2</f>
        <v>2</v>
      </c>
      <c r="D49" s="3"/>
      <c r="E49" s="2">
        <f t="shared" ref="E49" si="96">(B49)/(B49+C49+D49)</f>
        <v>0.5</v>
      </c>
      <c r="F49" s="3">
        <f>5+8+11+4</f>
        <v>28</v>
      </c>
      <c r="G49" s="3">
        <f>7+4+1+13</f>
        <v>25</v>
      </c>
      <c r="H49">
        <f t="shared" ref="H49" si="97">F49-G49</f>
        <v>3</v>
      </c>
      <c r="L49">
        <f t="shared" ref="L49" si="98">B49*10</f>
        <v>20</v>
      </c>
      <c r="M49">
        <f t="shared" ref="M49" si="99">D49*5</f>
        <v>0</v>
      </c>
      <c r="N49">
        <f t="shared" si="14"/>
        <v>10</v>
      </c>
      <c r="O49">
        <f t="shared" ref="O49" si="100">SUM(I49:N49)</f>
        <v>30</v>
      </c>
    </row>
    <row r="50" spans="1:15" x14ac:dyDescent="0.25">
      <c r="A50" s="3" t="s">
        <v>77</v>
      </c>
      <c r="B50" s="3">
        <f>1*4</f>
        <v>4</v>
      </c>
      <c r="C50" s="3">
        <f>1*5</f>
        <v>5</v>
      </c>
      <c r="D50" s="3"/>
      <c r="E50" s="2">
        <f t="shared" ref="E50" si="101">(B50)/(B50+C50+D50)</f>
        <v>0.44444444444444442</v>
      </c>
      <c r="F50" s="3">
        <f>3+6+11+2+7+7+3+12+7</f>
        <v>58</v>
      </c>
      <c r="G50" s="3">
        <f>7+2+5+7+5+8+4+4+8</f>
        <v>50</v>
      </c>
      <c r="H50">
        <f t="shared" ref="H50" si="102">F50-G50</f>
        <v>8</v>
      </c>
      <c r="J50">
        <f>40*1</f>
        <v>40</v>
      </c>
      <c r="L50">
        <f t="shared" ref="L50" si="103">B50*10</f>
        <v>40</v>
      </c>
      <c r="M50">
        <f t="shared" ref="M50" si="104">D50*5</f>
        <v>0</v>
      </c>
      <c r="N50">
        <f>10*2</f>
        <v>20</v>
      </c>
      <c r="O50">
        <f t="shared" ref="O50" si="105">SUM(I50:N50)</f>
        <v>100</v>
      </c>
    </row>
    <row r="51" spans="1:15" x14ac:dyDescent="0.25">
      <c r="A51" s="3" t="s">
        <v>74</v>
      </c>
      <c r="B51" s="3">
        <f>1*4</f>
        <v>4</v>
      </c>
      <c r="C51" s="3">
        <f>1*4</f>
        <v>4</v>
      </c>
      <c r="D51" s="3"/>
      <c r="E51" s="2">
        <f t="shared" si="40"/>
        <v>0.5</v>
      </c>
      <c r="F51" s="3">
        <f>13+8+3+3+2+16+5+2</f>
        <v>52</v>
      </c>
      <c r="G51" s="3">
        <f>1+9+2+4+6+0+3+3</f>
        <v>28</v>
      </c>
      <c r="H51">
        <f t="shared" si="41"/>
        <v>24</v>
      </c>
      <c r="K51">
        <f>20*1</f>
        <v>20</v>
      </c>
      <c r="L51">
        <f t="shared" si="42"/>
        <v>40</v>
      </c>
      <c r="M51">
        <f t="shared" si="43"/>
        <v>0</v>
      </c>
      <c r="N51">
        <f>10*2</f>
        <v>20</v>
      </c>
      <c r="O51">
        <f t="shared" si="81"/>
        <v>80</v>
      </c>
    </row>
    <row r="52" spans="1:15" x14ac:dyDescent="0.25">
      <c r="B52" s="3"/>
      <c r="C52" s="3"/>
      <c r="D52" s="3"/>
      <c r="E52" s="2" t="e">
        <f t="shared" si="40"/>
        <v>#DIV/0!</v>
      </c>
      <c r="F52" s="3"/>
      <c r="G52" s="3"/>
      <c r="H52">
        <f t="shared" si="41"/>
        <v>0</v>
      </c>
      <c r="L52">
        <f t="shared" si="42"/>
        <v>0</v>
      </c>
      <c r="M52">
        <f t="shared" si="43"/>
        <v>0</v>
      </c>
      <c r="N52">
        <f t="shared" si="14"/>
        <v>10</v>
      </c>
      <c r="O52">
        <f t="shared" ref="O52" si="106">SUM(I52:N52)</f>
        <v>10</v>
      </c>
    </row>
    <row r="53" spans="1:15" x14ac:dyDescent="0.25">
      <c r="B53" s="3"/>
      <c r="C53" s="3"/>
      <c r="D53" s="3"/>
      <c r="E53" s="2" t="e">
        <f t="shared" ref="E53" si="107">(B53)/(B53+C53+D53)</f>
        <v>#DIV/0!</v>
      </c>
      <c r="F53" s="3"/>
      <c r="G53" s="3"/>
      <c r="H53">
        <f t="shared" ref="H53" si="108">F53-G53</f>
        <v>0</v>
      </c>
      <c r="L53">
        <f t="shared" ref="L53" si="109">B53*10</f>
        <v>0</v>
      </c>
      <c r="M53">
        <f t="shared" ref="M53" si="110">D53*5</f>
        <v>0</v>
      </c>
      <c r="N53">
        <f t="shared" si="14"/>
        <v>10</v>
      </c>
      <c r="O53">
        <f t="shared" ref="O53" si="111">SUM(I53:N53)</f>
        <v>10</v>
      </c>
    </row>
    <row r="54" spans="1:15" x14ac:dyDescent="0.25">
      <c r="B54" s="3"/>
      <c r="C54" s="3"/>
      <c r="D54" s="3"/>
      <c r="E54" s="2" t="e">
        <f t="shared" ref="E54:E87" si="112">(B54)/(B54+C54+D54)</f>
        <v>#DIV/0!</v>
      </c>
      <c r="F54" s="3"/>
      <c r="G54" s="3"/>
      <c r="H54" t="s">
        <v>29</v>
      </c>
      <c r="L54">
        <f t="shared" ref="L54:L87" si="113">B54*10</f>
        <v>0</v>
      </c>
      <c r="M54">
        <f t="shared" ref="M54:M87" si="114">D54*5</f>
        <v>0</v>
      </c>
      <c r="N54">
        <f t="shared" si="14"/>
        <v>10</v>
      </c>
      <c r="O54">
        <f t="shared" ref="O54" si="115">SUM(I54:N54)</f>
        <v>10</v>
      </c>
    </row>
    <row r="55" spans="1:15" x14ac:dyDescent="0.25">
      <c r="B55" s="3"/>
      <c r="C55" s="3"/>
      <c r="D55" s="3"/>
      <c r="E55" s="2" t="e">
        <f t="shared" si="112"/>
        <v>#DIV/0!</v>
      </c>
      <c r="F55" s="3"/>
      <c r="G55" s="3"/>
      <c r="H55">
        <f t="shared" ref="H55:H87" si="116">F55-G55</f>
        <v>0</v>
      </c>
      <c r="L55">
        <f t="shared" si="113"/>
        <v>0</v>
      </c>
      <c r="M55">
        <f t="shared" si="114"/>
        <v>0</v>
      </c>
      <c r="N55">
        <f t="shared" si="14"/>
        <v>10</v>
      </c>
      <c r="O55">
        <f t="shared" ref="O55:O77" si="117">SUM(I55:N55)</f>
        <v>10</v>
      </c>
    </row>
    <row r="56" spans="1:15" x14ac:dyDescent="0.25">
      <c r="B56" s="3"/>
      <c r="C56" s="3"/>
      <c r="D56" s="3"/>
      <c r="E56" s="2" t="e">
        <f t="shared" si="112"/>
        <v>#DIV/0!</v>
      </c>
      <c r="F56" s="3"/>
      <c r="G56" s="3"/>
      <c r="H56">
        <f t="shared" si="116"/>
        <v>0</v>
      </c>
      <c r="L56">
        <f t="shared" si="113"/>
        <v>0</v>
      </c>
      <c r="M56">
        <f t="shared" si="114"/>
        <v>0</v>
      </c>
      <c r="N56">
        <f t="shared" si="14"/>
        <v>10</v>
      </c>
      <c r="O56">
        <f t="shared" ref="O56" si="118">SUM(I56:N56)</f>
        <v>10</v>
      </c>
    </row>
    <row r="57" spans="1:15" x14ac:dyDescent="0.25">
      <c r="B57" s="3"/>
      <c r="C57" s="3"/>
      <c r="D57" s="3"/>
      <c r="E57" s="2" t="e">
        <f t="shared" si="112"/>
        <v>#DIV/0!</v>
      </c>
      <c r="F57" s="3"/>
      <c r="G57" s="3"/>
      <c r="H57">
        <f t="shared" si="116"/>
        <v>0</v>
      </c>
      <c r="L57">
        <f t="shared" si="113"/>
        <v>0</v>
      </c>
      <c r="M57">
        <f t="shared" si="114"/>
        <v>0</v>
      </c>
      <c r="N57">
        <f t="shared" si="14"/>
        <v>10</v>
      </c>
      <c r="O57">
        <f t="shared" ref="O57:O61" si="119">SUM(I57:N57)</f>
        <v>10</v>
      </c>
    </row>
    <row r="58" spans="1:15" x14ac:dyDescent="0.25">
      <c r="B58" s="3"/>
      <c r="C58" s="3"/>
      <c r="D58" s="3"/>
      <c r="E58" s="2" t="e">
        <f t="shared" ref="E58:E61" si="120">(B58)/(B58+C58+D58)</f>
        <v>#DIV/0!</v>
      </c>
      <c r="F58" s="3"/>
      <c r="G58" s="3"/>
      <c r="H58">
        <f t="shared" ref="H58:H61" si="121">F58-G58</f>
        <v>0</v>
      </c>
      <c r="L58">
        <f t="shared" ref="L58:L61" si="122">B58*10</f>
        <v>0</v>
      </c>
      <c r="M58">
        <f t="shared" ref="M58:M61" si="123">D58*5</f>
        <v>0</v>
      </c>
      <c r="N58">
        <f t="shared" si="14"/>
        <v>10</v>
      </c>
      <c r="O58">
        <f t="shared" si="119"/>
        <v>10</v>
      </c>
    </row>
    <row r="59" spans="1:15" x14ac:dyDescent="0.25">
      <c r="B59" s="3"/>
      <c r="C59" s="3"/>
      <c r="D59" s="3"/>
      <c r="E59" s="2" t="e">
        <f t="shared" si="120"/>
        <v>#DIV/0!</v>
      </c>
      <c r="F59" s="3"/>
      <c r="G59" s="3"/>
      <c r="H59">
        <f t="shared" si="121"/>
        <v>0</v>
      </c>
      <c r="L59">
        <f t="shared" si="122"/>
        <v>0</v>
      </c>
      <c r="M59">
        <f t="shared" si="123"/>
        <v>0</v>
      </c>
      <c r="N59">
        <f t="shared" si="14"/>
        <v>10</v>
      </c>
      <c r="O59">
        <f t="shared" ref="O59" si="124">SUM(I59:N59)</f>
        <v>10</v>
      </c>
    </row>
    <row r="60" spans="1:15" x14ac:dyDescent="0.25">
      <c r="B60" s="3"/>
      <c r="C60" s="3"/>
      <c r="D60" s="3"/>
      <c r="E60" s="2" t="e">
        <f t="shared" si="120"/>
        <v>#DIV/0!</v>
      </c>
      <c r="F60" s="3"/>
      <c r="G60" s="3"/>
      <c r="H60">
        <f t="shared" si="121"/>
        <v>0</v>
      </c>
      <c r="L60">
        <f t="shared" si="122"/>
        <v>0</v>
      </c>
      <c r="M60">
        <f t="shared" si="123"/>
        <v>0</v>
      </c>
      <c r="N60">
        <f t="shared" si="14"/>
        <v>10</v>
      </c>
      <c r="O60">
        <f t="shared" ref="O60" si="125">SUM(I60:N60)</f>
        <v>10</v>
      </c>
    </row>
    <row r="61" spans="1:15" x14ac:dyDescent="0.25">
      <c r="B61" s="3"/>
      <c r="C61" s="3"/>
      <c r="D61" s="3"/>
      <c r="E61" s="2" t="e">
        <f t="shared" si="120"/>
        <v>#DIV/0!</v>
      </c>
      <c r="F61" s="3"/>
      <c r="G61" s="3"/>
      <c r="H61">
        <f t="shared" si="121"/>
        <v>0</v>
      </c>
      <c r="L61">
        <f t="shared" si="122"/>
        <v>0</v>
      </c>
      <c r="M61">
        <f t="shared" si="123"/>
        <v>0</v>
      </c>
      <c r="N61">
        <f t="shared" si="14"/>
        <v>10</v>
      </c>
      <c r="O61">
        <f t="shared" si="119"/>
        <v>10</v>
      </c>
    </row>
    <row r="62" spans="1:15" x14ac:dyDescent="0.25">
      <c r="B62" s="3"/>
      <c r="C62" s="3"/>
      <c r="D62" s="3"/>
      <c r="E62" s="2" t="e">
        <f t="shared" ref="E62:E65" si="126">(B62)/(B62+C62+D62)</f>
        <v>#DIV/0!</v>
      </c>
      <c r="F62" s="3"/>
      <c r="G62" s="3"/>
      <c r="H62">
        <f t="shared" ref="H62:H65" si="127">F62-G62</f>
        <v>0</v>
      </c>
      <c r="L62">
        <f t="shared" ref="L62:L65" si="128">B62*10</f>
        <v>0</v>
      </c>
      <c r="M62">
        <f t="shared" ref="M62:M65" si="129">D62*5</f>
        <v>0</v>
      </c>
      <c r="N62">
        <f t="shared" si="14"/>
        <v>10</v>
      </c>
      <c r="O62">
        <f t="shared" ref="O62:O65" si="130">SUM(I62:N62)</f>
        <v>10</v>
      </c>
    </row>
    <row r="63" spans="1:15" x14ac:dyDescent="0.25">
      <c r="B63" s="3"/>
      <c r="C63" s="3"/>
      <c r="D63" s="3"/>
      <c r="E63" s="2" t="e">
        <f t="shared" ref="E63:E64" si="131">(B63)/(B63+C63+D63)</f>
        <v>#DIV/0!</v>
      </c>
      <c r="F63" s="3"/>
      <c r="G63" s="3"/>
      <c r="H63">
        <f t="shared" ref="H63:H64" si="132">F63-G63</f>
        <v>0</v>
      </c>
      <c r="L63">
        <f t="shared" ref="L63:L64" si="133">B63*10</f>
        <v>0</v>
      </c>
      <c r="M63">
        <f t="shared" ref="M63:M64" si="134">D63*5</f>
        <v>0</v>
      </c>
      <c r="N63">
        <f t="shared" si="14"/>
        <v>10</v>
      </c>
      <c r="O63">
        <f t="shared" ref="O63" si="135">SUM(I63:N63)</f>
        <v>10</v>
      </c>
    </row>
    <row r="64" spans="1:15" x14ac:dyDescent="0.25">
      <c r="B64" s="3"/>
      <c r="C64" s="3"/>
      <c r="D64" s="3"/>
      <c r="E64" s="2" t="e">
        <f t="shared" si="131"/>
        <v>#DIV/0!</v>
      </c>
      <c r="F64" s="3"/>
      <c r="G64" s="3"/>
      <c r="H64">
        <f t="shared" si="132"/>
        <v>0</v>
      </c>
      <c r="L64">
        <f t="shared" si="133"/>
        <v>0</v>
      </c>
      <c r="M64">
        <f t="shared" si="134"/>
        <v>0</v>
      </c>
      <c r="N64">
        <f t="shared" si="14"/>
        <v>10</v>
      </c>
      <c r="O64">
        <f t="shared" ref="O64" si="136">SUM(I64:N64)</f>
        <v>10</v>
      </c>
    </row>
    <row r="65" spans="2:15" x14ac:dyDescent="0.25">
      <c r="B65" s="3"/>
      <c r="C65" s="3"/>
      <c r="D65" s="3"/>
      <c r="E65" s="2" t="e">
        <f t="shared" si="126"/>
        <v>#DIV/0!</v>
      </c>
      <c r="F65" s="3"/>
      <c r="G65" s="3"/>
      <c r="H65">
        <f t="shared" si="127"/>
        <v>0</v>
      </c>
      <c r="L65">
        <f t="shared" si="128"/>
        <v>0</v>
      </c>
      <c r="M65">
        <f t="shared" si="129"/>
        <v>0</v>
      </c>
      <c r="N65">
        <f t="shared" si="14"/>
        <v>10</v>
      </c>
      <c r="O65">
        <f t="shared" si="130"/>
        <v>10</v>
      </c>
    </row>
    <row r="66" spans="2:15" x14ac:dyDescent="0.25">
      <c r="B66" s="3"/>
      <c r="C66" s="3"/>
      <c r="D66" s="3"/>
      <c r="E66" s="2" t="e">
        <f t="shared" si="112"/>
        <v>#DIV/0!</v>
      </c>
      <c r="F66" s="3"/>
      <c r="G66" s="3"/>
      <c r="H66">
        <f t="shared" si="116"/>
        <v>0</v>
      </c>
      <c r="L66">
        <f t="shared" si="113"/>
        <v>0</v>
      </c>
      <c r="M66">
        <f t="shared" si="114"/>
        <v>0</v>
      </c>
      <c r="N66">
        <f t="shared" si="14"/>
        <v>10</v>
      </c>
      <c r="O66">
        <f t="shared" ref="O66:O72" si="137">SUM(I66:N66)</f>
        <v>10</v>
      </c>
    </row>
    <row r="67" spans="2:15" x14ac:dyDescent="0.25">
      <c r="B67" s="3"/>
      <c r="C67" s="3"/>
      <c r="D67" s="3"/>
      <c r="E67" s="2" t="e">
        <f t="shared" ref="E67:E68" si="138">(B67)/(B67+C67+D67)</f>
        <v>#DIV/0!</v>
      </c>
      <c r="F67" s="3"/>
      <c r="G67" s="3"/>
      <c r="H67">
        <f t="shared" ref="H67:H68" si="139">F67-G67</f>
        <v>0</v>
      </c>
      <c r="L67">
        <f t="shared" ref="L67:L68" si="140">B67*10</f>
        <v>0</v>
      </c>
      <c r="M67">
        <f t="shared" ref="M67:M68" si="141">D67*5</f>
        <v>0</v>
      </c>
      <c r="N67">
        <f t="shared" si="14"/>
        <v>10</v>
      </c>
      <c r="O67">
        <f t="shared" ref="O67:O68" si="142">SUM(I67:N67)</f>
        <v>10</v>
      </c>
    </row>
    <row r="68" spans="2:15" x14ac:dyDescent="0.25">
      <c r="B68" s="3"/>
      <c r="C68" s="3"/>
      <c r="D68" s="3"/>
      <c r="E68" s="2" t="e">
        <f t="shared" si="138"/>
        <v>#DIV/0!</v>
      </c>
      <c r="F68" s="3"/>
      <c r="G68" s="3"/>
      <c r="H68">
        <f t="shared" si="139"/>
        <v>0</v>
      </c>
      <c r="L68">
        <f t="shared" si="140"/>
        <v>0</v>
      </c>
      <c r="M68">
        <f t="shared" si="141"/>
        <v>0</v>
      </c>
      <c r="N68">
        <f t="shared" si="14"/>
        <v>10</v>
      </c>
      <c r="O68">
        <f t="shared" si="142"/>
        <v>10</v>
      </c>
    </row>
    <row r="69" spans="2:15" x14ac:dyDescent="0.25">
      <c r="B69" s="3"/>
      <c r="C69" s="3"/>
      <c r="D69" s="3"/>
      <c r="E69" s="2" t="e">
        <f t="shared" si="112"/>
        <v>#DIV/0!</v>
      </c>
      <c r="F69" s="3"/>
      <c r="G69" s="3"/>
      <c r="H69">
        <f t="shared" si="116"/>
        <v>0</v>
      </c>
      <c r="L69">
        <f t="shared" si="113"/>
        <v>0</v>
      </c>
      <c r="M69">
        <f t="shared" si="114"/>
        <v>0</v>
      </c>
      <c r="N69">
        <f t="shared" si="14"/>
        <v>10</v>
      </c>
      <c r="O69">
        <f t="shared" ref="O69:O70" si="143">SUM(I69:N69)</f>
        <v>10</v>
      </c>
    </row>
    <row r="70" spans="2:15" x14ac:dyDescent="0.25">
      <c r="B70" s="3"/>
      <c r="C70" s="3"/>
      <c r="D70" s="3"/>
      <c r="E70" s="2" t="e">
        <f t="shared" si="112"/>
        <v>#DIV/0!</v>
      </c>
      <c r="F70" s="3"/>
      <c r="G70" s="3"/>
      <c r="H70">
        <f t="shared" si="116"/>
        <v>0</v>
      </c>
      <c r="L70">
        <f t="shared" si="113"/>
        <v>0</v>
      </c>
      <c r="M70">
        <f t="shared" si="114"/>
        <v>0</v>
      </c>
      <c r="N70">
        <f t="shared" si="14"/>
        <v>10</v>
      </c>
      <c r="O70">
        <f t="shared" si="143"/>
        <v>10</v>
      </c>
    </row>
    <row r="71" spans="2:15" x14ac:dyDescent="0.25">
      <c r="B71" s="3"/>
      <c r="C71" s="3"/>
      <c r="D71" s="3"/>
      <c r="E71" s="2" t="e">
        <f t="shared" si="112"/>
        <v>#DIV/0!</v>
      </c>
      <c r="F71" s="3"/>
      <c r="G71" s="3"/>
      <c r="H71">
        <f t="shared" si="116"/>
        <v>0</v>
      </c>
      <c r="L71">
        <f t="shared" si="113"/>
        <v>0</v>
      </c>
      <c r="M71">
        <f t="shared" si="114"/>
        <v>0</v>
      </c>
      <c r="N71">
        <f t="shared" si="14"/>
        <v>10</v>
      </c>
      <c r="O71">
        <f t="shared" si="137"/>
        <v>10</v>
      </c>
    </row>
    <row r="72" spans="2:15" x14ac:dyDescent="0.25">
      <c r="B72" s="3"/>
      <c r="C72" s="3"/>
      <c r="D72" s="3"/>
      <c r="E72" s="2" t="e">
        <f t="shared" si="112"/>
        <v>#DIV/0!</v>
      </c>
      <c r="F72" s="3"/>
      <c r="G72" s="3"/>
      <c r="H72">
        <f t="shared" si="116"/>
        <v>0</v>
      </c>
      <c r="L72">
        <f t="shared" si="113"/>
        <v>0</v>
      </c>
      <c r="M72">
        <f t="shared" si="114"/>
        <v>0</v>
      </c>
      <c r="N72">
        <f t="shared" si="14"/>
        <v>10</v>
      </c>
      <c r="O72">
        <f t="shared" si="137"/>
        <v>10</v>
      </c>
    </row>
    <row r="73" spans="2:15" x14ac:dyDescent="0.25">
      <c r="B73" s="3"/>
      <c r="C73" s="3"/>
      <c r="D73" s="3"/>
      <c r="E73" s="2" t="e">
        <f t="shared" ref="E73" si="144">(B73)/(B73+C73+D73)</f>
        <v>#DIV/0!</v>
      </c>
      <c r="F73" s="3"/>
      <c r="G73" s="3"/>
      <c r="H73">
        <f t="shared" ref="H73" si="145">F73-G73</f>
        <v>0</v>
      </c>
      <c r="L73">
        <f t="shared" ref="L73" si="146">B73*10</f>
        <v>0</v>
      </c>
      <c r="M73">
        <f t="shared" ref="M73" si="147">D73*5</f>
        <v>0</v>
      </c>
      <c r="N73">
        <f t="shared" si="14"/>
        <v>10</v>
      </c>
      <c r="O73">
        <f t="shared" ref="O73" si="148">SUM(I73:N73)</f>
        <v>10</v>
      </c>
    </row>
    <row r="74" spans="2:15" x14ac:dyDescent="0.25">
      <c r="B74" s="3"/>
      <c r="C74" s="3"/>
      <c r="D74" s="3"/>
      <c r="E74" s="2" t="e">
        <f t="shared" ref="E74:E76" si="149">(B74)/(B74+C74+D74)</f>
        <v>#DIV/0!</v>
      </c>
      <c r="F74" s="3"/>
      <c r="G74" s="3"/>
      <c r="H74">
        <f t="shared" ref="H74:H76" si="150">F74-G74</f>
        <v>0</v>
      </c>
      <c r="L74">
        <f t="shared" ref="L74:L76" si="151">B74*10</f>
        <v>0</v>
      </c>
      <c r="M74">
        <f t="shared" ref="M74:M76" si="152">D74*5</f>
        <v>0</v>
      </c>
      <c r="N74">
        <f t="shared" si="14"/>
        <v>10</v>
      </c>
      <c r="O74">
        <f t="shared" ref="O74" si="153">SUM(I74:N74)</f>
        <v>10</v>
      </c>
    </row>
    <row r="75" spans="2:15" x14ac:dyDescent="0.25">
      <c r="B75" s="3"/>
      <c r="C75" s="3"/>
      <c r="D75" s="3"/>
      <c r="E75" s="2" t="e">
        <f t="shared" si="149"/>
        <v>#DIV/0!</v>
      </c>
      <c r="F75" s="3"/>
      <c r="G75" s="3"/>
      <c r="H75">
        <f t="shared" si="150"/>
        <v>0</v>
      </c>
      <c r="L75">
        <f t="shared" si="151"/>
        <v>0</v>
      </c>
      <c r="M75">
        <f t="shared" si="152"/>
        <v>0</v>
      </c>
      <c r="N75">
        <f t="shared" si="14"/>
        <v>10</v>
      </c>
      <c r="O75">
        <f t="shared" ref="O75" si="154">SUM(I75:N75)</f>
        <v>10</v>
      </c>
    </row>
    <row r="76" spans="2:15" x14ac:dyDescent="0.25">
      <c r="B76" s="3"/>
      <c r="C76" s="3"/>
      <c r="D76" s="3"/>
      <c r="E76" s="2" t="e">
        <f t="shared" si="149"/>
        <v>#DIV/0!</v>
      </c>
      <c r="F76" s="3"/>
      <c r="G76" s="3"/>
      <c r="H76">
        <f t="shared" si="150"/>
        <v>0</v>
      </c>
      <c r="L76">
        <f t="shared" si="151"/>
        <v>0</v>
      </c>
      <c r="M76">
        <f t="shared" si="152"/>
        <v>0</v>
      </c>
      <c r="N76">
        <f t="shared" si="14"/>
        <v>10</v>
      </c>
      <c r="O76">
        <f t="shared" ref="O76" si="155">SUM(I76:N76)</f>
        <v>10</v>
      </c>
    </row>
    <row r="77" spans="2:15" x14ac:dyDescent="0.25">
      <c r="B77" s="3"/>
      <c r="C77" s="3"/>
      <c r="D77" s="3"/>
      <c r="E77" s="2" t="e">
        <f t="shared" si="112"/>
        <v>#DIV/0!</v>
      </c>
      <c r="F77" s="3"/>
      <c r="G77" s="3"/>
      <c r="H77">
        <f t="shared" si="116"/>
        <v>0</v>
      </c>
      <c r="L77">
        <f t="shared" si="113"/>
        <v>0</v>
      </c>
      <c r="M77">
        <f t="shared" si="114"/>
        <v>0</v>
      </c>
      <c r="N77">
        <f t="shared" si="14"/>
        <v>10</v>
      </c>
      <c r="O77">
        <f t="shared" si="117"/>
        <v>10</v>
      </c>
    </row>
    <row r="78" spans="2:15" x14ac:dyDescent="0.25">
      <c r="B78" s="3"/>
      <c r="C78" s="3"/>
      <c r="D78" s="3"/>
      <c r="E78" s="2" t="e">
        <f t="shared" si="112"/>
        <v>#DIV/0!</v>
      </c>
      <c r="F78" s="3"/>
      <c r="G78" s="3"/>
      <c r="H78">
        <f t="shared" si="116"/>
        <v>0</v>
      </c>
      <c r="L78">
        <f t="shared" si="113"/>
        <v>0</v>
      </c>
      <c r="M78">
        <f t="shared" si="114"/>
        <v>0</v>
      </c>
      <c r="N78">
        <f t="shared" si="14"/>
        <v>10</v>
      </c>
      <c r="O78">
        <f t="shared" ref="O78" si="156">SUM(I78:N78)</f>
        <v>10</v>
      </c>
    </row>
    <row r="79" spans="2:15" x14ac:dyDescent="0.25">
      <c r="B79" s="3"/>
      <c r="C79" s="3"/>
      <c r="D79" s="3"/>
      <c r="E79" s="2" t="e">
        <f t="shared" ref="E79" si="157">(B79)/(B79+C79+D79)</f>
        <v>#DIV/0!</v>
      </c>
      <c r="F79" s="3"/>
      <c r="G79" s="3"/>
      <c r="H79">
        <f t="shared" ref="H79" si="158">F79-G79</f>
        <v>0</v>
      </c>
      <c r="L79">
        <f t="shared" ref="L79" si="159">B79*10</f>
        <v>0</v>
      </c>
      <c r="M79">
        <f t="shared" ref="M79" si="160">D79*5</f>
        <v>0</v>
      </c>
      <c r="N79">
        <f t="shared" si="14"/>
        <v>10</v>
      </c>
      <c r="O79">
        <f t="shared" ref="O79" si="161">SUM(I79:N79)</f>
        <v>10</v>
      </c>
    </row>
    <row r="80" spans="2:15" x14ac:dyDescent="0.25">
      <c r="B80" s="3"/>
      <c r="C80" s="3"/>
      <c r="D80" s="3"/>
      <c r="E80" s="2" t="e">
        <f t="shared" ref="E80:E82" si="162">(B80)/(B80+C80+D80)</f>
        <v>#DIV/0!</v>
      </c>
      <c r="F80" s="3"/>
      <c r="G80" s="3"/>
      <c r="H80">
        <f t="shared" ref="H80:H82" si="163">F80-G80</f>
        <v>0</v>
      </c>
      <c r="L80">
        <f t="shared" ref="L80:L82" si="164">B80*10</f>
        <v>0</v>
      </c>
      <c r="M80">
        <f t="shared" ref="M80:M82" si="165">D80*5</f>
        <v>0</v>
      </c>
      <c r="N80">
        <f t="shared" si="14"/>
        <v>10</v>
      </c>
      <c r="O80">
        <f t="shared" ref="O80:O82" si="166">SUM(I80:N80)</f>
        <v>10</v>
      </c>
    </row>
    <row r="81" spans="2:15" x14ac:dyDescent="0.25">
      <c r="B81" s="3"/>
      <c r="C81" s="3"/>
      <c r="D81" s="3"/>
      <c r="E81" s="2" t="e">
        <f t="shared" si="162"/>
        <v>#DIV/0!</v>
      </c>
      <c r="F81" s="3"/>
      <c r="G81" s="3"/>
      <c r="H81">
        <f t="shared" si="163"/>
        <v>0</v>
      </c>
      <c r="L81">
        <f t="shared" si="164"/>
        <v>0</v>
      </c>
      <c r="M81">
        <f t="shared" si="165"/>
        <v>0</v>
      </c>
      <c r="N81">
        <f t="shared" si="14"/>
        <v>10</v>
      </c>
      <c r="O81">
        <f t="shared" si="166"/>
        <v>10</v>
      </c>
    </row>
    <row r="82" spans="2:15" x14ac:dyDescent="0.25">
      <c r="B82" s="3"/>
      <c r="C82" s="3"/>
      <c r="D82" s="3"/>
      <c r="E82" s="2" t="e">
        <f t="shared" si="162"/>
        <v>#DIV/0!</v>
      </c>
      <c r="F82" s="3"/>
      <c r="G82" s="3"/>
      <c r="H82">
        <f t="shared" si="163"/>
        <v>0</v>
      </c>
      <c r="L82">
        <f t="shared" si="164"/>
        <v>0</v>
      </c>
      <c r="M82">
        <f t="shared" si="165"/>
        <v>0</v>
      </c>
      <c r="N82">
        <f t="shared" si="14"/>
        <v>10</v>
      </c>
      <c r="O82">
        <f t="shared" si="166"/>
        <v>10</v>
      </c>
    </row>
    <row r="83" spans="2:15" x14ac:dyDescent="0.25">
      <c r="B83" s="3"/>
      <c r="C83" s="3"/>
      <c r="D83" s="3"/>
      <c r="E83" s="2" t="e">
        <f t="shared" si="112"/>
        <v>#DIV/0!</v>
      </c>
      <c r="F83" s="3"/>
      <c r="G83" s="3"/>
      <c r="H83">
        <f t="shared" si="116"/>
        <v>0</v>
      </c>
      <c r="L83">
        <f t="shared" si="113"/>
        <v>0</v>
      </c>
      <c r="M83">
        <f t="shared" si="114"/>
        <v>0</v>
      </c>
      <c r="N83">
        <f t="shared" si="14"/>
        <v>10</v>
      </c>
      <c r="O83">
        <f t="shared" ref="O83" si="167">SUM(I83:N83)</f>
        <v>10</v>
      </c>
    </row>
    <row r="84" spans="2:15" x14ac:dyDescent="0.25">
      <c r="B84" s="3"/>
      <c r="C84" s="3"/>
      <c r="D84" s="3"/>
      <c r="E84" s="2" t="e">
        <f t="shared" si="112"/>
        <v>#DIV/0!</v>
      </c>
      <c r="F84" s="3"/>
      <c r="G84" s="3"/>
      <c r="H84">
        <f t="shared" si="116"/>
        <v>0</v>
      </c>
      <c r="L84">
        <f t="shared" si="113"/>
        <v>0</v>
      </c>
      <c r="M84">
        <f t="shared" si="114"/>
        <v>0</v>
      </c>
      <c r="N84">
        <f t="shared" si="14"/>
        <v>10</v>
      </c>
      <c r="O84">
        <f t="shared" ref="O84" si="168">SUM(I84:N84)</f>
        <v>10</v>
      </c>
    </row>
    <row r="85" spans="2:15" x14ac:dyDescent="0.25">
      <c r="B85" s="3"/>
      <c r="C85" s="3"/>
      <c r="D85" s="3"/>
      <c r="E85" s="2" t="e">
        <f t="shared" si="112"/>
        <v>#DIV/0!</v>
      </c>
      <c r="F85" s="3"/>
      <c r="G85" s="3"/>
      <c r="H85">
        <f t="shared" si="116"/>
        <v>0</v>
      </c>
      <c r="L85">
        <f t="shared" si="113"/>
        <v>0</v>
      </c>
      <c r="M85">
        <f t="shared" si="114"/>
        <v>0</v>
      </c>
      <c r="N85">
        <f t="shared" si="14"/>
        <v>10</v>
      </c>
      <c r="O85">
        <f t="shared" ref="O85" si="169">SUM(I85:N85)</f>
        <v>10</v>
      </c>
    </row>
    <row r="86" spans="2:15" x14ac:dyDescent="0.25">
      <c r="B86" s="3"/>
      <c r="C86" s="3"/>
      <c r="D86" s="3"/>
      <c r="E86" s="2" t="e">
        <f t="shared" si="112"/>
        <v>#DIV/0!</v>
      </c>
      <c r="F86" s="3"/>
      <c r="G86" s="3"/>
      <c r="H86">
        <f t="shared" si="116"/>
        <v>0</v>
      </c>
      <c r="L86">
        <f t="shared" si="113"/>
        <v>0</v>
      </c>
      <c r="M86">
        <f t="shared" si="114"/>
        <v>0</v>
      </c>
      <c r="N86">
        <f t="shared" si="14"/>
        <v>10</v>
      </c>
      <c r="O86">
        <f t="shared" ref="O86" si="170">SUM(I86:N86)</f>
        <v>10</v>
      </c>
    </row>
    <row r="87" spans="2:15" x14ac:dyDescent="0.25">
      <c r="B87" s="3"/>
      <c r="C87" s="3"/>
      <c r="D87" s="3"/>
      <c r="E87" s="2" t="e">
        <f t="shared" si="112"/>
        <v>#DIV/0!</v>
      </c>
      <c r="F87" s="3"/>
      <c r="G87" s="3"/>
      <c r="H87">
        <f t="shared" si="116"/>
        <v>0</v>
      </c>
      <c r="L87">
        <f t="shared" si="113"/>
        <v>0</v>
      </c>
      <c r="M87">
        <f t="shared" si="114"/>
        <v>0</v>
      </c>
      <c r="N87">
        <f t="shared" si="14"/>
        <v>10</v>
      </c>
      <c r="O87">
        <f t="shared" ref="O87" si="171">SUM(I87:N87)</f>
        <v>10</v>
      </c>
    </row>
    <row r="88" spans="2:15" x14ac:dyDescent="0.25">
      <c r="B88" s="3"/>
      <c r="C88" s="3"/>
      <c r="D88" s="3"/>
      <c r="E88" s="2" t="e">
        <f t="shared" si="40"/>
        <v>#DIV/0!</v>
      </c>
      <c r="F88" s="3"/>
      <c r="G88" s="3"/>
      <c r="H88">
        <f t="shared" si="41"/>
        <v>0</v>
      </c>
      <c r="L88">
        <f t="shared" si="42"/>
        <v>0</v>
      </c>
      <c r="M88">
        <f t="shared" si="43"/>
        <v>0</v>
      </c>
      <c r="N88">
        <f t="shared" si="14"/>
        <v>10</v>
      </c>
      <c r="O88">
        <f t="shared" si="44"/>
        <v>10</v>
      </c>
    </row>
    <row r="89" spans="2:15" x14ac:dyDescent="0.25">
      <c r="B89" s="3"/>
      <c r="C89" s="3"/>
      <c r="D89" s="3"/>
      <c r="E89" s="2" t="e">
        <f t="shared" ref="E89:E91" si="172">(B89)/(B89+C89+D89)</f>
        <v>#DIV/0!</v>
      </c>
      <c r="F89" s="3"/>
      <c r="G89" s="3"/>
      <c r="H89">
        <f t="shared" ref="H89:H91" si="173">F89-G89</f>
        <v>0</v>
      </c>
      <c r="L89">
        <f t="shared" ref="L89:L91" si="174">B89*10</f>
        <v>0</v>
      </c>
      <c r="M89">
        <f t="shared" ref="M89:M91" si="175">D89*5</f>
        <v>0</v>
      </c>
      <c r="N89">
        <f t="shared" si="14"/>
        <v>10</v>
      </c>
      <c r="O89">
        <f t="shared" ref="O89" si="176">SUM(I89:N89)</f>
        <v>10</v>
      </c>
    </row>
    <row r="90" spans="2:15" x14ac:dyDescent="0.25">
      <c r="B90" s="3"/>
      <c r="C90" s="3"/>
      <c r="D90" s="3"/>
      <c r="E90" s="2" t="e">
        <f t="shared" ref="E90" si="177">(B90)/(B90+C90+D90)</f>
        <v>#DIV/0!</v>
      </c>
      <c r="F90" s="3"/>
      <c r="G90" s="3"/>
      <c r="H90">
        <f t="shared" ref="H90" si="178">F90-G90</f>
        <v>0</v>
      </c>
      <c r="L90">
        <f t="shared" ref="L90" si="179">B90*10</f>
        <v>0</v>
      </c>
      <c r="M90">
        <f t="shared" ref="M90" si="180">D90*5</f>
        <v>0</v>
      </c>
      <c r="N90">
        <f t="shared" si="14"/>
        <v>10</v>
      </c>
      <c r="O90">
        <f t="shared" ref="O90" si="181">SUM(I90:N90)</f>
        <v>10</v>
      </c>
    </row>
    <row r="91" spans="2:15" x14ac:dyDescent="0.25">
      <c r="B91" s="3"/>
      <c r="C91" s="3"/>
      <c r="D91" s="3"/>
      <c r="E91" s="2" t="e">
        <f t="shared" si="172"/>
        <v>#DIV/0!</v>
      </c>
      <c r="F91" s="3"/>
      <c r="G91" s="3"/>
      <c r="H91">
        <f t="shared" si="173"/>
        <v>0</v>
      </c>
      <c r="L91">
        <f t="shared" si="174"/>
        <v>0</v>
      </c>
      <c r="M91">
        <f t="shared" si="175"/>
        <v>0</v>
      </c>
      <c r="N91">
        <f t="shared" si="14"/>
        <v>10</v>
      </c>
      <c r="O91">
        <f t="shared" ref="O91" si="182">SUM(I91:N91)</f>
        <v>10</v>
      </c>
    </row>
    <row r="92" spans="2:15" x14ac:dyDescent="0.25">
      <c r="B92" s="3"/>
      <c r="C92" s="3"/>
      <c r="D92" s="3"/>
      <c r="E92" s="2" t="e">
        <f t="shared" si="40"/>
        <v>#DIV/0!</v>
      </c>
      <c r="F92" s="3"/>
      <c r="G92" s="3"/>
      <c r="H92">
        <f t="shared" si="41"/>
        <v>0</v>
      </c>
      <c r="L92">
        <f t="shared" si="42"/>
        <v>0</v>
      </c>
      <c r="M92">
        <f t="shared" si="43"/>
        <v>0</v>
      </c>
      <c r="N92">
        <f t="shared" si="14"/>
        <v>10</v>
      </c>
      <c r="O92">
        <f t="shared" ref="O92:O93" si="183">SUM(I92:N92)</f>
        <v>10</v>
      </c>
    </row>
    <row r="93" spans="2:15" x14ac:dyDescent="0.25">
      <c r="B93" s="3"/>
      <c r="C93" s="3"/>
      <c r="D93" s="3"/>
      <c r="E93" s="2" t="e">
        <f t="shared" si="40"/>
        <v>#DIV/0!</v>
      </c>
      <c r="F93" s="3"/>
      <c r="G93" s="3"/>
      <c r="H93">
        <f t="shared" si="41"/>
        <v>0</v>
      </c>
      <c r="L93">
        <f t="shared" si="42"/>
        <v>0</v>
      </c>
      <c r="M93">
        <f t="shared" si="43"/>
        <v>0</v>
      </c>
      <c r="N93">
        <f t="shared" si="14"/>
        <v>10</v>
      </c>
      <c r="O93">
        <f t="shared" si="183"/>
        <v>10</v>
      </c>
    </row>
    <row r="94" spans="2:15" x14ac:dyDescent="0.25">
      <c r="B94" s="3"/>
      <c r="C94" s="3"/>
      <c r="D94" s="3"/>
      <c r="E94" s="2" t="e">
        <f t="shared" si="40"/>
        <v>#DIV/0!</v>
      </c>
      <c r="F94" s="3"/>
      <c r="G94" s="3"/>
      <c r="H94">
        <f t="shared" si="41"/>
        <v>0</v>
      </c>
      <c r="L94">
        <f t="shared" si="42"/>
        <v>0</v>
      </c>
      <c r="M94">
        <f t="shared" si="43"/>
        <v>0</v>
      </c>
      <c r="N94">
        <f t="shared" si="14"/>
        <v>10</v>
      </c>
      <c r="O94">
        <f t="shared" si="44"/>
        <v>10</v>
      </c>
    </row>
    <row r="95" spans="2:15" x14ac:dyDescent="0.25">
      <c r="B95" s="3"/>
      <c r="C95" s="3"/>
      <c r="D95" s="3"/>
      <c r="E95" s="2" t="e">
        <f t="shared" si="40"/>
        <v>#DIV/0!</v>
      </c>
      <c r="F95" s="3"/>
      <c r="G95" s="3"/>
      <c r="H95">
        <f t="shared" si="41"/>
        <v>0</v>
      </c>
      <c r="L95">
        <f t="shared" si="42"/>
        <v>0</v>
      </c>
      <c r="M95">
        <f t="shared" si="43"/>
        <v>0</v>
      </c>
      <c r="N95">
        <f t="shared" si="14"/>
        <v>10</v>
      </c>
      <c r="O95">
        <f t="shared" si="44"/>
        <v>10</v>
      </c>
    </row>
    <row r="96" spans="2:15" x14ac:dyDescent="0.25">
      <c r="B96" s="3"/>
      <c r="C96" s="3"/>
      <c r="D96" s="3"/>
      <c r="E96" s="2" t="e">
        <f t="shared" si="40"/>
        <v>#DIV/0!</v>
      </c>
      <c r="F96" s="3"/>
      <c r="G96" s="3"/>
      <c r="H96">
        <f t="shared" si="41"/>
        <v>0</v>
      </c>
      <c r="L96">
        <f t="shared" si="42"/>
        <v>0</v>
      </c>
      <c r="M96">
        <f t="shared" si="43"/>
        <v>0</v>
      </c>
      <c r="N96">
        <f t="shared" si="14"/>
        <v>10</v>
      </c>
      <c r="O96">
        <f t="shared" si="44"/>
        <v>10</v>
      </c>
    </row>
    <row r="97" spans="2:15" x14ac:dyDescent="0.25">
      <c r="B97" s="3"/>
      <c r="C97" s="3"/>
      <c r="D97" s="3"/>
      <c r="E97" s="2" t="e">
        <f t="shared" si="40"/>
        <v>#DIV/0!</v>
      </c>
      <c r="F97" s="3"/>
      <c r="G97" s="3"/>
      <c r="H97">
        <f t="shared" si="41"/>
        <v>0</v>
      </c>
      <c r="L97">
        <f t="shared" si="42"/>
        <v>0</v>
      </c>
      <c r="M97">
        <f t="shared" si="43"/>
        <v>0</v>
      </c>
      <c r="N97">
        <f t="shared" si="14"/>
        <v>10</v>
      </c>
      <c r="O97">
        <f t="shared" si="44"/>
        <v>10</v>
      </c>
    </row>
    <row r="98" spans="2:15" x14ac:dyDescent="0.25">
      <c r="B98" s="3"/>
      <c r="C98" s="3"/>
      <c r="D98" s="3"/>
      <c r="E98" s="2" t="e">
        <f t="shared" si="40"/>
        <v>#DIV/0!</v>
      </c>
      <c r="F98" s="3"/>
      <c r="G98" s="3"/>
      <c r="H98">
        <f t="shared" si="41"/>
        <v>0</v>
      </c>
      <c r="L98">
        <f t="shared" si="42"/>
        <v>0</v>
      </c>
      <c r="M98">
        <f t="shared" si="43"/>
        <v>0</v>
      </c>
      <c r="N98">
        <f t="shared" si="14"/>
        <v>10</v>
      </c>
      <c r="O98">
        <f t="shared" si="44"/>
        <v>10</v>
      </c>
    </row>
    <row r="99" spans="2:15" x14ac:dyDescent="0.25">
      <c r="B99" s="3"/>
      <c r="C99" s="3"/>
      <c r="D99" s="3"/>
      <c r="E99" s="2" t="e">
        <f t="shared" si="40"/>
        <v>#DIV/0!</v>
      </c>
      <c r="F99" s="3"/>
      <c r="G99" s="3"/>
      <c r="H99">
        <f t="shared" si="41"/>
        <v>0</v>
      </c>
      <c r="L99">
        <f t="shared" si="42"/>
        <v>0</v>
      </c>
      <c r="M99">
        <f t="shared" si="43"/>
        <v>0</v>
      </c>
      <c r="N99">
        <f t="shared" si="14"/>
        <v>10</v>
      </c>
      <c r="O99">
        <f t="shared" si="44"/>
        <v>10</v>
      </c>
    </row>
    <row r="100" spans="2:15" x14ac:dyDescent="0.25">
      <c r="B100" s="3"/>
      <c r="C100" s="3"/>
      <c r="D100" s="3"/>
      <c r="E100" s="2" t="e">
        <f t="shared" ref="E100" si="184">(B100)/(B100+C100+D100)</f>
        <v>#DIV/0!</v>
      </c>
      <c r="F100" s="3"/>
      <c r="G100" s="3"/>
      <c r="H100">
        <f t="shared" ref="H100" si="185">F100-G100</f>
        <v>0</v>
      </c>
      <c r="L100">
        <f t="shared" ref="L100" si="186">B100*10</f>
        <v>0</v>
      </c>
      <c r="M100">
        <f t="shared" ref="M100" si="187">D100*5</f>
        <v>0</v>
      </c>
      <c r="N100">
        <f t="shared" ref="N100:N112" si="188">10*1</f>
        <v>10</v>
      </c>
      <c r="O100">
        <f t="shared" ref="O100" si="189">SUM(I100:N100)</f>
        <v>10</v>
      </c>
    </row>
    <row r="101" spans="2:15" x14ac:dyDescent="0.25">
      <c r="B101" s="3"/>
      <c r="C101" s="3"/>
      <c r="D101" s="3"/>
      <c r="E101" s="2" t="e">
        <f t="shared" ref="E101" si="190">(B101)/(B101+C101+D101)</f>
        <v>#DIV/0!</v>
      </c>
      <c r="F101" s="3"/>
      <c r="G101" s="3"/>
      <c r="H101">
        <f t="shared" ref="H101" si="191">F101-G101</f>
        <v>0</v>
      </c>
      <c r="L101">
        <f t="shared" ref="L101" si="192">B101*10</f>
        <v>0</v>
      </c>
      <c r="M101">
        <f t="shared" ref="M101" si="193">D101*5</f>
        <v>0</v>
      </c>
      <c r="N101">
        <f t="shared" si="188"/>
        <v>10</v>
      </c>
      <c r="O101">
        <f t="shared" ref="O101" si="194">SUM(I101:N101)</f>
        <v>10</v>
      </c>
    </row>
    <row r="102" spans="2:15" x14ac:dyDescent="0.25">
      <c r="B102" s="3"/>
      <c r="C102" s="3"/>
      <c r="D102" s="3"/>
      <c r="E102" s="2" t="e">
        <f t="shared" ref="E102:E104" si="195">(B102)/(B102+C102+D102)</f>
        <v>#DIV/0!</v>
      </c>
      <c r="F102" s="3"/>
      <c r="G102" s="3"/>
      <c r="H102">
        <f t="shared" ref="H102:H104" si="196">F102-G102</f>
        <v>0</v>
      </c>
      <c r="L102">
        <f t="shared" ref="L102:L104" si="197">B102*10</f>
        <v>0</v>
      </c>
      <c r="M102">
        <f t="shared" ref="M102:M104" si="198">D102*5</f>
        <v>0</v>
      </c>
      <c r="N102">
        <f t="shared" si="188"/>
        <v>10</v>
      </c>
      <c r="O102">
        <f t="shared" ref="O102" si="199">SUM(I102:N102)</f>
        <v>10</v>
      </c>
    </row>
    <row r="103" spans="2:15" x14ac:dyDescent="0.25">
      <c r="B103" s="3"/>
      <c r="C103" s="3"/>
      <c r="D103" s="3"/>
      <c r="E103" s="2" t="e">
        <f t="shared" si="195"/>
        <v>#DIV/0!</v>
      </c>
      <c r="F103" s="3"/>
      <c r="G103" s="3"/>
      <c r="H103">
        <f t="shared" si="196"/>
        <v>0</v>
      </c>
      <c r="L103">
        <f t="shared" si="197"/>
        <v>0</v>
      </c>
      <c r="M103">
        <f t="shared" si="198"/>
        <v>0</v>
      </c>
      <c r="N103">
        <f t="shared" si="188"/>
        <v>10</v>
      </c>
      <c r="O103">
        <f t="shared" ref="O103" si="200">SUM(I103:N103)</f>
        <v>10</v>
      </c>
    </row>
    <row r="104" spans="2:15" x14ac:dyDescent="0.25">
      <c r="B104" s="3"/>
      <c r="C104" s="3"/>
      <c r="D104" s="3"/>
      <c r="E104" s="2" t="e">
        <f t="shared" si="195"/>
        <v>#DIV/0!</v>
      </c>
      <c r="F104" s="3"/>
      <c r="G104" s="3"/>
      <c r="H104">
        <f t="shared" si="196"/>
        <v>0</v>
      </c>
      <c r="L104">
        <f t="shared" si="197"/>
        <v>0</v>
      </c>
      <c r="M104">
        <f t="shared" si="198"/>
        <v>0</v>
      </c>
      <c r="N104">
        <f t="shared" si="188"/>
        <v>10</v>
      </c>
      <c r="O104">
        <f t="shared" ref="O104" si="201">SUM(I104:N104)</f>
        <v>10</v>
      </c>
    </row>
    <row r="105" spans="2:15" x14ac:dyDescent="0.25">
      <c r="B105" s="3"/>
      <c r="C105" s="3"/>
      <c r="D105" s="3"/>
      <c r="E105" s="2" t="e">
        <f t="shared" si="40"/>
        <v>#DIV/0!</v>
      </c>
      <c r="F105" s="3"/>
      <c r="G105" s="3"/>
      <c r="H105">
        <f t="shared" si="41"/>
        <v>0</v>
      </c>
      <c r="L105">
        <f t="shared" si="42"/>
        <v>0</v>
      </c>
      <c r="M105">
        <f t="shared" si="43"/>
        <v>0</v>
      </c>
      <c r="N105">
        <f t="shared" si="188"/>
        <v>10</v>
      </c>
      <c r="O105">
        <f t="shared" si="44"/>
        <v>10</v>
      </c>
    </row>
    <row r="106" spans="2:15" x14ac:dyDescent="0.25">
      <c r="B106" s="3"/>
      <c r="C106" s="3"/>
      <c r="D106" s="3"/>
      <c r="E106" s="2" t="e">
        <f t="shared" si="40"/>
        <v>#DIV/0!</v>
      </c>
      <c r="F106" s="3"/>
      <c r="G106" s="3"/>
      <c r="H106">
        <f t="shared" si="41"/>
        <v>0</v>
      </c>
      <c r="L106">
        <f t="shared" si="42"/>
        <v>0</v>
      </c>
      <c r="M106">
        <f t="shared" si="43"/>
        <v>0</v>
      </c>
      <c r="N106">
        <f t="shared" si="188"/>
        <v>10</v>
      </c>
      <c r="O106">
        <f t="shared" ref="O106" si="202">SUM(I106:N106)</f>
        <v>10</v>
      </c>
    </row>
    <row r="107" spans="2:15" x14ac:dyDescent="0.25">
      <c r="B107" s="3"/>
      <c r="C107" s="3"/>
      <c r="D107" s="3"/>
      <c r="E107" s="2" t="e">
        <f t="shared" si="40"/>
        <v>#DIV/0!</v>
      </c>
      <c r="F107" s="3"/>
      <c r="G107" s="3"/>
      <c r="H107">
        <f t="shared" si="41"/>
        <v>0</v>
      </c>
      <c r="L107">
        <f t="shared" si="42"/>
        <v>0</v>
      </c>
      <c r="M107">
        <f t="shared" si="43"/>
        <v>0</v>
      </c>
      <c r="N107">
        <f t="shared" si="188"/>
        <v>10</v>
      </c>
      <c r="O107">
        <f t="shared" ref="O107" si="203">SUM(I107:N107)</f>
        <v>10</v>
      </c>
    </row>
    <row r="108" spans="2:15" x14ac:dyDescent="0.25">
      <c r="B108" s="3"/>
      <c r="C108" s="3"/>
      <c r="D108" s="3"/>
      <c r="E108" s="2" t="e">
        <f t="shared" si="40"/>
        <v>#DIV/0!</v>
      </c>
      <c r="F108" s="3"/>
      <c r="G108" s="3"/>
      <c r="H108">
        <f t="shared" si="41"/>
        <v>0</v>
      </c>
      <c r="L108">
        <f t="shared" si="42"/>
        <v>0</v>
      </c>
      <c r="M108">
        <f t="shared" si="43"/>
        <v>0</v>
      </c>
      <c r="N108">
        <f t="shared" si="188"/>
        <v>10</v>
      </c>
      <c r="O108">
        <f t="shared" si="44"/>
        <v>10</v>
      </c>
    </row>
    <row r="109" spans="2:15" x14ac:dyDescent="0.25">
      <c r="B109" s="3"/>
      <c r="C109" s="3"/>
      <c r="D109" s="3"/>
      <c r="E109" s="2" t="e">
        <f t="shared" si="40"/>
        <v>#DIV/0!</v>
      </c>
      <c r="F109" s="3"/>
      <c r="G109" s="3"/>
      <c r="H109">
        <f t="shared" si="41"/>
        <v>0</v>
      </c>
      <c r="L109">
        <f t="shared" si="42"/>
        <v>0</v>
      </c>
      <c r="M109">
        <f t="shared" si="43"/>
        <v>0</v>
      </c>
      <c r="N109">
        <f t="shared" si="188"/>
        <v>10</v>
      </c>
      <c r="O109">
        <f t="shared" si="44"/>
        <v>10</v>
      </c>
    </row>
    <row r="110" spans="2:15" x14ac:dyDescent="0.25">
      <c r="B110" s="3"/>
      <c r="C110" s="3"/>
      <c r="D110" s="3"/>
      <c r="E110" s="2" t="e">
        <f t="shared" si="40"/>
        <v>#DIV/0!</v>
      </c>
      <c r="F110" s="3"/>
      <c r="G110" s="3"/>
      <c r="H110">
        <f t="shared" si="41"/>
        <v>0</v>
      </c>
      <c r="L110">
        <f t="shared" si="42"/>
        <v>0</v>
      </c>
      <c r="M110">
        <f t="shared" si="43"/>
        <v>0</v>
      </c>
      <c r="N110">
        <f t="shared" si="188"/>
        <v>10</v>
      </c>
      <c r="O110">
        <f t="shared" si="44"/>
        <v>10</v>
      </c>
    </row>
    <row r="111" spans="2:15" x14ac:dyDescent="0.25">
      <c r="B111" s="3"/>
      <c r="C111" s="3"/>
      <c r="D111" s="3"/>
      <c r="E111" s="2" t="e">
        <f t="shared" ref="E111" si="204">(B111)/(B111+C111+D111)</f>
        <v>#DIV/0!</v>
      </c>
      <c r="F111" s="3"/>
      <c r="G111" s="3"/>
      <c r="H111">
        <f t="shared" ref="H111" si="205">F111-G111</f>
        <v>0</v>
      </c>
      <c r="L111">
        <f t="shared" ref="L111" si="206">B111*10</f>
        <v>0</v>
      </c>
      <c r="M111">
        <f t="shared" ref="M111" si="207">D111*5</f>
        <v>0</v>
      </c>
      <c r="N111">
        <f t="shared" si="188"/>
        <v>10</v>
      </c>
      <c r="O111">
        <f t="shared" ref="O111" si="208">SUM(I111:N111)</f>
        <v>10</v>
      </c>
    </row>
    <row r="112" spans="2:15" x14ac:dyDescent="0.25">
      <c r="B112" s="3"/>
      <c r="C112" s="3"/>
      <c r="D112" s="3"/>
      <c r="E112" s="2" t="e">
        <f t="shared" si="40"/>
        <v>#DIV/0!</v>
      </c>
      <c r="F112" s="3"/>
      <c r="G112" s="3"/>
      <c r="H112">
        <f t="shared" si="41"/>
        <v>0</v>
      </c>
      <c r="L112">
        <f t="shared" si="42"/>
        <v>0</v>
      </c>
      <c r="M112">
        <f t="shared" si="43"/>
        <v>0</v>
      </c>
      <c r="N112">
        <f t="shared" si="188"/>
        <v>10</v>
      </c>
      <c r="O112">
        <f t="shared" si="44"/>
        <v>10</v>
      </c>
    </row>
    <row r="113" spans="2:15" x14ac:dyDescent="0.25">
      <c r="B113" s="3"/>
      <c r="C113" s="3"/>
      <c r="D113" s="3"/>
      <c r="E113" s="2" t="e">
        <f t="shared" si="40"/>
        <v>#DIV/0!</v>
      </c>
      <c r="F113" s="3"/>
      <c r="G113" s="3"/>
      <c r="H113">
        <f t="shared" si="41"/>
        <v>0</v>
      </c>
      <c r="L113">
        <f t="shared" si="42"/>
        <v>0</v>
      </c>
      <c r="M113">
        <f t="shared" si="43"/>
        <v>0</v>
      </c>
      <c r="N113">
        <f t="shared" ref="N113:N162" si="209">10*1</f>
        <v>10</v>
      </c>
      <c r="O113">
        <f t="shared" ref="O113" si="210">SUM(I113:N113)</f>
        <v>10</v>
      </c>
    </row>
    <row r="114" spans="2:15" x14ac:dyDescent="0.25">
      <c r="B114" s="3"/>
      <c r="C114" s="3"/>
      <c r="D114" s="3"/>
      <c r="E114" s="2" t="e">
        <f t="shared" ref="E114" si="211">(B114)/(B114+C114+D114)</f>
        <v>#DIV/0!</v>
      </c>
      <c r="F114" s="3"/>
      <c r="G114" s="3"/>
      <c r="H114">
        <f t="shared" ref="H114" si="212">F114-G114</f>
        <v>0</v>
      </c>
      <c r="L114">
        <f t="shared" ref="L114" si="213">B114*10</f>
        <v>0</v>
      </c>
      <c r="M114">
        <f t="shared" ref="M114" si="214">D114*5</f>
        <v>0</v>
      </c>
      <c r="N114">
        <f t="shared" si="209"/>
        <v>10</v>
      </c>
      <c r="O114">
        <f t="shared" ref="O114" si="215">SUM(I114:N114)</f>
        <v>10</v>
      </c>
    </row>
    <row r="115" spans="2:15" x14ac:dyDescent="0.25">
      <c r="B115" s="3"/>
      <c r="C115" s="3"/>
      <c r="D115" s="3"/>
      <c r="E115" s="2" t="e">
        <f t="shared" ref="E115:E117" si="216">(B115)/(B115+C115+D115)</f>
        <v>#DIV/0!</v>
      </c>
      <c r="F115" s="3"/>
      <c r="G115" s="3"/>
      <c r="H115">
        <f t="shared" ref="H115:H117" si="217">F115-G115</f>
        <v>0</v>
      </c>
      <c r="L115">
        <f t="shared" ref="L115:L117" si="218">B115*10</f>
        <v>0</v>
      </c>
      <c r="M115">
        <f t="shared" ref="M115:M117" si="219">D115*5</f>
        <v>0</v>
      </c>
      <c r="N115">
        <f t="shared" si="209"/>
        <v>10</v>
      </c>
      <c r="O115">
        <f t="shared" ref="O115:O117" si="220">SUM(I115:N115)</f>
        <v>10</v>
      </c>
    </row>
    <row r="116" spans="2:15" x14ac:dyDescent="0.25">
      <c r="B116" s="3"/>
      <c r="C116" s="3"/>
      <c r="D116" s="3"/>
      <c r="E116" s="2" t="e">
        <f t="shared" si="216"/>
        <v>#DIV/0!</v>
      </c>
      <c r="F116" s="3"/>
      <c r="G116" s="3"/>
      <c r="H116">
        <f t="shared" si="217"/>
        <v>0</v>
      </c>
      <c r="L116">
        <f t="shared" si="218"/>
        <v>0</v>
      </c>
      <c r="M116">
        <f t="shared" si="219"/>
        <v>0</v>
      </c>
      <c r="N116">
        <f t="shared" si="209"/>
        <v>10</v>
      </c>
      <c r="O116">
        <f t="shared" ref="O116" si="221">SUM(I116:N116)</f>
        <v>10</v>
      </c>
    </row>
    <row r="117" spans="2:15" x14ac:dyDescent="0.25">
      <c r="B117" s="3"/>
      <c r="C117" s="3"/>
      <c r="D117" s="3"/>
      <c r="E117" s="2" t="e">
        <f t="shared" si="216"/>
        <v>#DIV/0!</v>
      </c>
      <c r="F117" s="3"/>
      <c r="G117" s="3"/>
      <c r="H117">
        <f t="shared" si="217"/>
        <v>0</v>
      </c>
      <c r="L117">
        <f t="shared" si="218"/>
        <v>0</v>
      </c>
      <c r="M117">
        <f t="shared" si="219"/>
        <v>0</v>
      </c>
      <c r="N117">
        <f t="shared" si="209"/>
        <v>10</v>
      </c>
      <c r="O117">
        <f t="shared" si="220"/>
        <v>10</v>
      </c>
    </row>
    <row r="118" spans="2:15" x14ac:dyDescent="0.25">
      <c r="B118" s="3"/>
      <c r="C118" s="3"/>
      <c r="D118" s="3"/>
      <c r="E118" s="2" t="e">
        <f t="shared" si="40"/>
        <v>#DIV/0!</v>
      </c>
      <c r="F118" s="3"/>
      <c r="G118" s="3"/>
      <c r="H118">
        <f t="shared" si="41"/>
        <v>0</v>
      </c>
      <c r="L118">
        <f t="shared" si="42"/>
        <v>0</v>
      </c>
      <c r="M118">
        <f>D118*5</f>
        <v>0</v>
      </c>
      <c r="N118">
        <f t="shared" si="209"/>
        <v>10</v>
      </c>
      <c r="O118">
        <f t="shared" si="44"/>
        <v>10</v>
      </c>
    </row>
    <row r="119" spans="2:15" x14ac:dyDescent="0.25">
      <c r="B119" s="3"/>
      <c r="C119" s="3"/>
      <c r="D119" s="3"/>
      <c r="E119" s="2" t="e">
        <f t="shared" ref="E119:E123" si="222">(B119)/(B119+C119+D119)</f>
        <v>#DIV/0!</v>
      </c>
      <c r="F119" s="3"/>
      <c r="G119" s="3"/>
      <c r="H119">
        <f t="shared" ref="H119:H123" si="223">F119-G119</f>
        <v>0</v>
      </c>
      <c r="L119">
        <f t="shared" ref="L119:L123" si="224">B119*10</f>
        <v>0</v>
      </c>
      <c r="M119">
        <f t="shared" ref="M119:M123" si="225">D119*5</f>
        <v>0</v>
      </c>
      <c r="N119">
        <f t="shared" si="209"/>
        <v>10</v>
      </c>
      <c r="O119">
        <f t="shared" ref="O119:O121" si="226">SUM(I119:N119)</f>
        <v>10</v>
      </c>
    </row>
    <row r="120" spans="2:15" x14ac:dyDescent="0.25">
      <c r="B120" s="3"/>
      <c r="C120" s="3"/>
      <c r="D120" s="3"/>
      <c r="E120" s="2" t="e">
        <f t="shared" si="222"/>
        <v>#DIV/0!</v>
      </c>
      <c r="F120" s="3"/>
      <c r="G120" s="3"/>
      <c r="H120">
        <f t="shared" si="223"/>
        <v>0</v>
      </c>
      <c r="L120">
        <f t="shared" si="224"/>
        <v>0</v>
      </c>
      <c r="M120">
        <f t="shared" si="225"/>
        <v>0</v>
      </c>
      <c r="N120">
        <f t="shared" si="209"/>
        <v>10</v>
      </c>
      <c r="O120">
        <f t="shared" si="226"/>
        <v>10</v>
      </c>
    </row>
    <row r="121" spans="2:15" x14ac:dyDescent="0.25">
      <c r="B121" s="3"/>
      <c r="C121" s="3"/>
      <c r="D121" s="3"/>
      <c r="E121" s="2" t="e">
        <f t="shared" si="222"/>
        <v>#DIV/0!</v>
      </c>
      <c r="F121" s="3"/>
      <c r="G121" s="3"/>
      <c r="H121">
        <f t="shared" si="223"/>
        <v>0</v>
      </c>
      <c r="L121">
        <f t="shared" si="224"/>
        <v>0</v>
      </c>
      <c r="M121">
        <f t="shared" si="225"/>
        <v>0</v>
      </c>
      <c r="N121">
        <f t="shared" si="209"/>
        <v>10</v>
      </c>
      <c r="O121">
        <f t="shared" si="226"/>
        <v>10</v>
      </c>
    </row>
    <row r="122" spans="2:15" x14ac:dyDescent="0.25">
      <c r="B122" s="3"/>
      <c r="C122" s="3"/>
      <c r="D122" s="3"/>
      <c r="E122" s="2" t="e">
        <f t="shared" si="222"/>
        <v>#DIV/0!</v>
      </c>
      <c r="F122" s="3"/>
      <c r="G122" s="3"/>
      <c r="H122">
        <f t="shared" si="223"/>
        <v>0</v>
      </c>
      <c r="L122">
        <f t="shared" si="224"/>
        <v>0</v>
      </c>
      <c r="M122">
        <f t="shared" si="225"/>
        <v>0</v>
      </c>
      <c r="N122">
        <f t="shared" si="209"/>
        <v>10</v>
      </c>
      <c r="O122">
        <f t="shared" ref="O122" si="227">SUM(I122:N122)</f>
        <v>10</v>
      </c>
    </row>
    <row r="123" spans="2:15" x14ac:dyDescent="0.25">
      <c r="B123" s="3"/>
      <c r="C123" s="3"/>
      <c r="D123" s="3"/>
      <c r="E123" s="2" t="e">
        <f t="shared" si="222"/>
        <v>#DIV/0!</v>
      </c>
      <c r="F123" s="3"/>
      <c r="G123" s="3"/>
      <c r="H123">
        <f t="shared" si="223"/>
        <v>0</v>
      </c>
      <c r="L123">
        <f t="shared" si="224"/>
        <v>0</v>
      </c>
      <c r="M123">
        <f t="shared" si="225"/>
        <v>0</v>
      </c>
      <c r="N123">
        <f t="shared" si="209"/>
        <v>10</v>
      </c>
      <c r="O123">
        <f t="shared" ref="O123" si="228">SUM(I123:N123)</f>
        <v>10</v>
      </c>
    </row>
    <row r="124" spans="2:15" x14ac:dyDescent="0.25">
      <c r="B124" s="3"/>
      <c r="C124" s="3"/>
      <c r="D124" s="3"/>
      <c r="E124" s="2" t="e">
        <f t="shared" ref="E124:E125" si="229">(B124)/(B124+C124+D124)</f>
        <v>#DIV/0!</v>
      </c>
      <c r="F124" s="3"/>
      <c r="G124" s="3"/>
      <c r="H124">
        <f t="shared" ref="H124:H125" si="230">F124-G124</f>
        <v>0</v>
      </c>
      <c r="L124">
        <f t="shared" ref="L124:L125" si="231">B124*10</f>
        <v>0</v>
      </c>
      <c r="M124">
        <f t="shared" ref="M124:M125" si="232">D124*5</f>
        <v>0</v>
      </c>
      <c r="N124">
        <f t="shared" si="209"/>
        <v>10</v>
      </c>
      <c r="O124">
        <f t="shared" ref="O124" si="233">SUM(I124:N124)</f>
        <v>10</v>
      </c>
    </row>
    <row r="125" spans="2:15" x14ac:dyDescent="0.25">
      <c r="B125" s="3"/>
      <c r="C125" s="3"/>
      <c r="D125" s="3"/>
      <c r="E125" s="2" t="e">
        <f t="shared" si="229"/>
        <v>#DIV/0!</v>
      </c>
      <c r="F125" s="3"/>
      <c r="G125" s="3"/>
      <c r="H125">
        <f t="shared" si="230"/>
        <v>0</v>
      </c>
      <c r="L125">
        <f t="shared" si="231"/>
        <v>0</v>
      </c>
      <c r="M125">
        <f t="shared" si="232"/>
        <v>0</v>
      </c>
      <c r="N125">
        <f t="shared" si="209"/>
        <v>10</v>
      </c>
      <c r="O125">
        <f t="shared" ref="O125" si="234">SUM(I125:N125)</f>
        <v>10</v>
      </c>
    </row>
    <row r="126" spans="2:15" x14ac:dyDescent="0.25">
      <c r="B126" s="3"/>
      <c r="C126" s="3"/>
      <c r="D126" s="3"/>
      <c r="E126" s="2" t="e">
        <f t="shared" ref="E126:E130" si="235">(B126)/(B126+C126+D126)</f>
        <v>#DIV/0!</v>
      </c>
      <c r="F126" s="3"/>
      <c r="G126" s="3"/>
      <c r="H126">
        <f t="shared" ref="H126:H130" si="236">F126-G126</f>
        <v>0</v>
      </c>
      <c r="L126">
        <f t="shared" ref="L126:L130" si="237">B126*10</f>
        <v>0</v>
      </c>
      <c r="M126">
        <f t="shared" ref="M126:M130" si="238">D126*5</f>
        <v>0</v>
      </c>
      <c r="N126">
        <f t="shared" si="209"/>
        <v>10</v>
      </c>
      <c r="O126">
        <f t="shared" ref="O126:O130" si="239">SUM(I126:N126)</f>
        <v>10</v>
      </c>
    </row>
    <row r="127" spans="2:15" x14ac:dyDescent="0.25">
      <c r="B127" s="3"/>
      <c r="C127" s="3"/>
      <c r="D127" s="3"/>
      <c r="E127" s="2" t="e">
        <f t="shared" si="235"/>
        <v>#DIV/0!</v>
      </c>
      <c r="F127" s="3"/>
      <c r="G127" s="3"/>
      <c r="H127">
        <f t="shared" si="236"/>
        <v>0</v>
      </c>
      <c r="L127">
        <f t="shared" si="237"/>
        <v>0</v>
      </c>
      <c r="M127">
        <f t="shared" si="238"/>
        <v>0</v>
      </c>
      <c r="N127">
        <f t="shared" si="209"/>
        <v>10</v>
      </c>
      <c r="O127">
        <f t="shared" ref="O127" si="240">SUM(I127:N127)</f>
        <v>10</v>
      </c>
    </row>
    <row r="128" spans="2:15" x14ac:dyDescent="0.25">
      <c r="B128" s="3"/>
      <c r="C128" s="3"/>
      <c r="D128" s="3"/>
      <c r="E128" s="2" t="e">
        <f t="shared" si="235"/>
        <v>#DIV/0!</v>
      </c>
      <c r="F128" s="3"/>
      <c r="G128" s="3"/>
      <c r="H128">
        <f t="shared" si="236"/>
        <v>0</v>
      </c>
      <c r="L128">
        <f t="shared" si="237"/>
        <v>0</v>
      </c>
      <c r="M128">
        <f t="shared" si="238"/>
        <v>0</v>
      </c>
      <c r="N128">
        <f t="shared" si="209"/>
        <v>10</v>
      </c>
      <c r="O128">
        <f t="shared" ref="O128" si="241">SUM(I128:N128)</f>
        <v>10</v>
      </c>
    </row>
    <row r="129" spans="2:15" x14ac:dyDescent="0.25">
      <c r="B129" s="3"/>
      <c r="C129" s="3"/>
      <c r="D129" s="3"/>
      <c r="E129" s="2" t="e">
        <f t="shared" si="235"/>
        <v>#DIV/0!</v>
      </c>
      <c r="F129" s="3"/>
      <c r="G129" s="3"/>
      <c r="H129">
        <f t="shared" si="236"/>
        <v>0</v>
      </c>
      <c r="L129">
        <f t="shared" si="237"/>
        <v>0</v>
      </c>
      <c r="M129">
        <f t="shared" si="238"/>
        <v>0</v>
      </c>
      <c r="N129">
        <f t="shared" si="209"/>
        <v>10</v>
      </c>
      <c r="O129">
        <f t="shared" ref="O129" si="242">SUM(I129:N129)</f>
        <v>10</v>
      </c>
    </row>
    <row r="130" spans="2:15" x14ac:dyDescent="0.25">
      <c r="B130" s="3"/>
      <c r="C130" s="3"/>
      <c r="D130" s="3"/>
      <c r="E130" s="2" t="e">
        <f t="shared" si="235"/>
        <v>#DIV/0!</v>
      </c>
      <c r="F130" s="3"/>
      <c r="G130" s="3"/>
      <c r="H130">
        <f t="shared" si="236"/>
        <v>0</v>
      </c>
      <c r="L130">
        <f t="shared" si="237"/>
        <v>0</v>
      </c>
      <c r="M130">
        <f t="shared" si="238"/>
        <v>0</v>
      </c>
      <c r="N130">
        <f t="shared" si="209"/>
        <v>10</v>
      </c>
      <c r="O130">
        <f t="shared" si="239"/>
        <v>10</v>
      </c>
    </row>
    <row r="131" spans="2:15" x14ac:dyDescent="0.25">
      <c r="B131" s="3"/>
      <c r="C131" s="3"/>
      <c r="D131" s="3"/>
      <c r="E131" s="2" t="e">
        <f t="shared" si="40"/>
        <v>#DIV/0!</v>
      </c>
      <c r="F131" s="3"/>
      <c r="G131" s="3"/>
      <c r="H131">
        <f t="shared" si="41"/>
        <v>0</v>
      </c>
      <c r="L131">
        <f t="shared" si="42"/>
        <v>0</v>
      </c>
      <c r="M131">
        <f t="shared" si="43"/>
        <v>0</v>
      </c>
      <c r="N131">
        <f t="shared" si="209"/>
        <v>10</v>
      </c>
      <c r="O131">
        <f t="shared" si="44"/>
        <v>10</v>
      </c>
    </row>
    <row r="132" spans="2:15" x14ac:dyDescent="0.25">
      <c r="B132" s="3"/>
      <c r="C132" s="3"/>
      <c r="D132" s="3"/>
      <c r="E132" s="2" t="e">
        <f t="shared" si="40"/>
        <v>#DIV/0!</v>
      </c>
      <c r="F132" s="3"/>
      <c r="G132" s="3"/>
      <c r="H132">
        <f t="shared" si="41"/>
        <v>0</v>
      </c>
      <c r="L132">
        <f t="shared" si="42"/>
        <v>0</v>
      </c>
      <c r="M132">
        <f t="shared" si="43"/>
        <v>0</v>
      </c>
      <c r="N132">
        <f t="shared" si="209"/>
        <v>10</v>
      </c>
      <c r="O132">
        <f t="shared" ref="O132" si="243">SUM(I132:N132)</f>
        <v>10</v>
      </c>
    </row>
    <row r="133" spans="2:15" x14ac:dyDescent="0.25">
      <c r="B133" s="3"/>
      <c r="C133" s="3"/>
      <c r="D133" s="3"/>
      <c r="E133" s="2" t="e">
        <f t="shared" si="40"/>
        <v>#DIV/0!</v>
      </c>
      <c r="F133" s="3"/>
      <c r="G133" s="3"/>
      <c r="H133">
        <f t="shared" si="41"/>
        <v>0</v>
      </c>
      <c r="L133">
        <f t="shared" si="42"/>
        <v>0</v>
      </c>
      <c r="M133">
        <f t="shared" si="43"/>
        <v>0</v>
      </c>
      <c r="N133">
        <f t="shared" si="209"/>
        <v>10</v>
      </c>
      <c r="O133">
        <f t="shared" si="44"/>
        <v>10</v>
      </c>
    </row>
    <row r="134" spans="2:15" x14ac:dyDescent="0.25">
      <c r="B134" s="3"/>
      <c r="C134" s="3"/>
      <c r="D134" s="3"/>
      <c r="E134" s="2" t="e">
        <f t="shared" si="40"/>
        <v>#DIV/0!</v>
      </c>
      <c r="F134" s="3"/>
      <c r="G134" s="3"/>
      <c r="H134">
        <f t="shared" si="41"/>
        <v>0</v>
      </c>
      <c r="L134">
        <f t="shared" si="42"/>
        <v>0</v>
      </c>
      <c r="M134">
        <f t="shared" si="43"/>
        <v>0</v>
      </c>
      <c r="N134">
        <f t="shared" si="209"/>
        <v>10</v>
      </c>
      <c r="O134">
        <f t="shared" si="44"/>
        <v>10</v>
      </c>
    </row>
    <row r="135" spans="2:15" x14ac:dyDescent="0.25">
      <c r="B135" s="3"/>
      <c r="C135" s="3"/>
      <c r="D135" s="3"/>
      <c r="E135" s="2" t="e">
        <f t="shared" si="40"/>
        <v>#DIV/0!</v>
      </c>
      <c r="F135" s="3"/>
      <c r="G135" s="3"/>
      <c r="H135">
        <f t="shared" si="41"/>
        <v>0</v>
      </c>
      <c r="L135">
        <f t="shared" si="42"/>
        <v>0</v>
      </c>
      <c r="M135">
        <f t="shared" si="43"/>
        <v>0</v>
      </c>
      <c r="N135">
        <f t="shared" si="209"/>
        <v>10</v>
      </c>
      <c r="O135">
        <f t="shared" si="44"/>
        <v>10</v>
      </c>
    </row>
    <row r="136" spans="2:15" x14ac:dyDescent="0.25">
      <c r="B136" s="3"/>
      <c r="C136" s="3"/>
      <c r="D136" s="3"/>
      <c r="E136" s="2" t="e">
        <f t="shared" si="40"/>
        <v>#DIV/0!</v>
      </c>
      <c r="F136" s="3"/>
      <c r="G136" s="3"/>
      <c r="H136">
        <f t="shared" si="41"/>
        <v>0</v>
      </c>
      <c r="L136">
        <f t="shared" si="42"/>
        <v>0</v>
      </c>
      <c r="M136">
        <f t="shared" si="43"/>
        <v>0</v>
      </c>
      <c r="N136">
        <f t="shared" si="209"/>
        <v>10</v>
      </c>
      <c r="O136">
        <f t="shared" si="44"/>
        <v>10</v>
      </c>
    </row>
    <row r="137" spans="2:15" x14ac:dyDescent="0.25">
      <c r="B137" s="3"/>
      <c r="C137" s="3"/>
      <c r="D137" s="3"/>
      <c r="E137" s="2" t="e">
        <f t="shared" ref="E137" si="244">(B137)/(B137+C137+D137)</f>
        <v>#DIV/0!</v>
      </c>
      <c r="F137" s="3"/>
      <c r="G137" s="3"/>
      <c r="H137">
        <f t="shared" ref="H137" si="245">F137-G137</f>
        <v>0</v>
      </c>
      <c r="L137">
        <f t="shared" ref="L137" si="246">B137*10</f>
        <v>0</v>
      </c>
      <c r="M137">
        <f t="shared" ref="M137" si="247">D137*5</f>
        <v>0</v>
      </c>
      <c r="N137">
        <f t="shared" si="209"/>
        <v>10</v>
      </c>
      <c r="O137">
        <f t="shared" ref="O137" si="248">SUM(I137:N137)</f>
        <v>10</v>
      </c>
    </row>
    <row r="138" spans="2:15" x14ac:dyDescent="0.25">
      <c r="B138" s="3"/>
      <c r="C138" s="3"/>
      <c r="D138" s="3"/>
      <c r="E138" s="2" t="e">
        <f t="shared" ref="E138:E143" si="249">(B138)/(B138+C138+D138)</f>
        <v>#DIV/0!</v>
      </c>
      <c r="F138" s="3"/>
      <c r="G138" s="3"/>
      <c r="H138">
        <f t="shared" ref="H138:H143" si="250">F138-G138</f>
        <v>0</v>
      </c>
      <c r="L138">
        <f t="shared" ref="L138:L143" si="251">B138*10</f>
        <v>0</v>
      </c>
      <c r="M138">
        <f t="shared" ref="M138:M143" si="252">D138*5</f>
        <v>0</v>
      </c>
      <c r="N138">
        <f t="shared" si="209"/>
        <v>10</v>
      </c>
      <c r="O138">
        <f t="shared" ref="O138:O143" si="253">SUM(I138:N138)</f>
        <v>10</v>
      </c>
    </row>
    <row r="139" spans="2:15" x14ac:dyDescent="0.25">
      <c r="B139" s="3"/>
      <c r="C139" s="3"/>
      <c r="D139" s="3"/>
      <c r="E139" s="2" t="e">
        <f t="shared" si="249"/>
        <v>#DIV/0!</v>
      </c>
      <c r="F139" s="3"/>
      <c r="G139" s="3"/>
      <c r="H139">
        <f t="shared" si="250"/>
        <v>0</v>
      </c>
      <c r="L139">
        <f t="shared" si="251"/>
        <v>0</v>
      </c>
      <c r="M139">
        <f t="shared" si="252"/>
        <v>0</v>
      </c>
      <c r="N139">
        <f t="shared" si="209"/>
        <v>10</v>
      </c>
      <c r="O139">
        <f t="shared" si="253"/>
        <v>10</v>
      </c>
    </row>
    <row r="140" spans="2:15" x14ac:dyDescent="0.25">
      <c r="B140" s="3"/>
      <c r="C140" s="3"/>
      <c r="D140" s="3"/>
      <c r="E140" s="2" t="e">
        <f t="shared" si="249"/>
        <v>#DIV/0!</v>
      </c>
      <c r="F140" s="3"/>
      <c r="G140" s="3"/>
      <c r="H140">
        <f t="shared" si="250"/>
        <v>0</v>
      </c>
      <c r="L140">
        <f t="shared" si="251"/>
        <v>0</v>
      </c>
      <c r="M140">
        <f t="shared" si="252"/>
        <v>0</v>
      </c>
      <c r="N140">
        <f t="shared" si="209"/>
        <v>10</v>
      </c>
      <c r="O140">
        <f t="shared" si="253"/>
        <v>10</v>
      </c>
    </row>
    <row r="141" spans="2:15" x14ac:dyDescent="0.25">
      <c r="B141" s="3"/>
      <c r="C141" s="3"/>
      <c r="D141" s="3"/>
      <c r="E141" s="2" t="e">
        <f t="shared" si="249"/>
        <v>#DIV/0!</v>
      </c>
      <c r="F141" s="3"/>
      <c r="G141" s="3"/>
      <c r="H141">
        <f t="shared" si="250"/>
        <v>0</v>
      </c>
      <c r="L141">
        <f t="shared" si="251"/>
        <v>0</v>
      </c>
      <c r="M141">
        <f t="shared" si="252"/>
        <v>0</v>
      </c>
      <c r="N141">
        <f t="shared" si="209"/>
        <v>10</v>
      </c>
      <c r="O141">
        <f t="shared" si="253"/>
        <v>10</v>
      </c>
    </row>
    <row r="142" spans="2:15" x14ac:dyDescent="0.25">
      <c r="B142" s="3"/>
      <c r="C142" s="3"/>
      <c r="D142" s="3"/>
      <c r="E142" s="2" t="e">
        <f t="shared" si="249"/>
        <v>#DIV/0!</v>
      </c>
      <c r="F142" s="3"/>
      <c r="G142" s="3"/>
      <c r="H142">
        <f t="shared" si="250"/>
        <v>0</v>
      </c>
      <c r="L142">
        <f t="shared" si="251"/>
        <v>0</v>
      </c>
      <c r="M142">
        <f t="shared" si="252"/>
        <v>0</v>
      </c>
      <c r="N142">
        <f t="shared" si="209"/>
        <v>10</v>
      </c>
      <c r="O142">
        <f t="shared" ref="O142" si="254">SUM(I142:N142)</f>
        <v>10</v>
      </c>
    </row>
    <row r="143" spans="2:15" x14ac:dyDescent="0.25">
      <c r="B143" s="3"/>
      <c r="C143" s="3"/>
      <c r="D143" s="3"/>
      <c r="E143" s="2" t="e">
        <f t="shared" si="249"/>
        <v>#DIV/0!</v>
      </c>
      <c r="F143" s="3"/>
      <c r="G143" s="3"/>
      <c r="H143">
        <f t="shared" si="250"/>
        <v>0</v>
      </c>
      <c r="L143">
        <f t="shared" si="251"/>
        <v>0</v>
      </c>
      <c r="M143">
        <f t="shared" si="252"/>
        <v>0</v>
      </c>
      <c r="N143">
        <f t="shared" si="209"/>
        <v>10</v>
      </c>
      <c r="O143">
        <f t="shared" si="253"/>
        <v>10</v>
      </c>
    </row>
    <row r="144" spans="2:15" x14ac:dyDescent="0.25">
      <c r="B144" s="3"/>
      <c r="C144" s="3"/>
      <c r="D144" s="3"/>
      <c r="E144" s="2" t="e">
        <f t="shared" si="40"/>
        <v>#DIV/0!</v>
      </c>
      <c r="F144" s="3"/>
      <c r="G144" s="3"/>
      <c r="H144">
        <f>F144-G144</f>
        <v>0</v>
      </c>
      <c r="L144">
        <f t="shared" si="42"/>
        <v>0</v>
      </c>
      <c r="M144">
        <f t="shared" si="43"/>
        <v>0</v>
      </c>
      <c r="N144">
        <f t="shared" si="209"/>
        <v>10</v>
      </c>
      <c r="O144">
        <f t="shared" si="44"/>
        <v>10</v>
      </c>
    </row>
    <row r="145" spans="2:15" x14ac:dyDescent="0.25">
      <c r="B145" s="3"/>
      <c r="C145" s="3"/>
      <c r="D145" s="3"/>
      <c r="E145" s="2" t="e">
        <f t="shared" si="40"/>
        <v>#DIV/0!</v>
      </c>
      <c r="F145" s="3"/>
      <c r="G145" s="3"/>
      <c r="H145">
        <f t="shared" ref="H145:H147" si="255">F145-G145</f>
        <v>0</v>
      </c>
      <c r="L145">
        <f t="shared" si="42"/>
        <v>0</v>
      </c>
      <c r="M145">
        <f t="shared" si="43"/>
        <v>0</v>
      </c>
      <c r="N145">
        <f t="shared" si="209"/>
        <v>10</v>
      </c>
      <c r="O145">
        <f t="shared" si="44"/>
        <v>10</v>
      </c>
    </row>
    <row r="146" spans="2:15" x14ac:dyDescent="0.25">
      <c r="B146" s="3"/>
      <c r="C146" s="3"/>
      <c r="D146" s="3"/>
      <c r="E146" s="2" t="e">
        <f t="shared" ref="E146:E147" si="256">(B146)/(B146+C146+D146)</f>
        <v>#DIV/0!</v>
      </c>
      <c r="F146" s="3"/>
      <c r="G146" s="3"/>
      <c r="H146">
        <f t="shared" si="255"/>
        <v>0</v>
      </c>
      <c r="L146">
        <f t="shared" ref="L146:L147" si="257">B146*10</f>
        <v>0</v>
      </c>
      <c r="M146">
        <f t="shared" ref="M146:M147" si="258">D146*5</f>
        <v>0</v>
      </c>
      <c r="N146">
        <f t="shared" si="209"/>
        <v>10</v>
      </c>
      <c r="O146">
        <f t="shared" ref="O146" si="259">SUM(I146:N146)</f>
        <v>10</v>
      </c>
    </row>
    <row r="147" spans="2:15" x14ac:dyDescent="0.25">
      <c r="B147" s="3"/>
      <c r="C147" s="3"/>
      <c r="D147" s="3"/>
      <c r="E147" s="2" t="e">
        <f t="shared" si="256"/>
        <v>#DIV/0!</v>
      </c>
      <c r="F147" s="3"/>
      <c r="G147" s="3"/>
      <c r="H147">
        <f t="shared" si="255"/>
        <v>0</v>
      </c>
      <c r="L147">
        <f t="shared" si="257"/>
        <v>0</v>
      </c>
      <c r="M147">
        <f t="shared" si="258"/>
        <v>0</v>
      </c>
      <c r="N147">
        <f t="shared" si="209"/>
        <v>10</v>
      </c>
      <c r="O147">
        <f t="shared" ref="O147" si="260">SUM(I147:N147)</f>
        <v>10</v>
      </c>
    </row>
    <row r="148" spans="2:15" x14ac:dyDescent="0.25">
      <c r="B148" s="3"/>
      <c r="C148" s="3"/>
      <c r="D148" s="3"/>
      <c r="E148" s="2" t="e">
        <f t="shared" si="40"/>
        <v>#DIV/0!</v>
      </c>
      <c r="F148" s="3"/>
      <c r="G148" s="3"/>
      <c r="H148">
        <f t="shared" ref="H148:H204" si="261">F148-G148</f>
        <v>0</v>
      </c>
      <c r="L148">
        <f t="shared" si="42"/>
        <v>0</v>
      </c>
      <c r="M148">
        <f t="shared" si="43"/>
        <v>0</v>
      </c>
      <c r="N148">
        <f t="shared" si="209"/>
        <v>10</v>
      </c>
      <c r="O148">
        <f t="shared" si="44"/>
        <v>10</v>
      </c>
    </row>
    <row r="149" spans="2:15" x14ac:dyDescent="0.25">
      <c r="B149" s="3"/>
      <c r="C149" s="3"/>
      <c r="D149" s="3"/>
      <c r="E149" s="2" t="e">
        <f t="shared" ref="E149" si="262">(B149)/(B149+C149+D149)</f>
        <v>#DIV/0!</v>
      </c>
      <c r="F149" s="3"/>
      <c r="G149" s="3"/>
      <c r="H149">
        <f t="shared" si="261"/>
        <v>0</v>
      </c>
      <c r="L149">
        <f t="shared" ref="L149" si="263">B149*10</f>
        <v>0</v>
      </c>
      <c r="M149">
        <f t="shared" ref="M149" si="264">D149*5</f>
        <v>0</v>
      </c>
      <c r="N149">
        <f t="shared" si="209"/>
        <v>10</v>
      </c>
      <c r="O149">
        <f t="shared" ref="O149" si="265">SUM(I149:N149)</f>
        <v>10</v>
      </c>
    </row>
    <row r="150" spans="2:15" x14ac:dyDescent="0.25">
      <c r="B150" s="3"/>
      <c r="C150" s="3"/>
      <c r="D150" s="3"/>
      <c r="E150" s="2" t="e">
        <f t="shared" si="40"/>
        <v>#DIV/0!</v>
      </c>
      <c r="F150" s="3"/>
      <c r="G150" s="3"/>
      <c r="H150">
        <f t="shared" si="261"/>
        <v>0</v>
      </c>
      <c r="L150">
        <f t="shared" si="42"/>
        <v>0</v>
      </c>
      <c r="M150">
        <f t="shared" si="43"/>
        <v>0</v>
      </c>
      <c r="N150">
        <f t="shared" si="209"/>
        <v>10</v>
      </c>
      <c r="O150">
        <f t="shared" si="44"/>
        <v>10</v>
      </c>
    </row>
    <row r="151" spans="2:15" x14ac:dyDescent="0.25">
      <c r="B151" s="3"/>
      <c r="C151" s="3"/>
      <c r="D151" s="3"/>
      <c r="E151" s="2" t="e">
        <f t="shared" ref="E151:E152" si="266">(B151)/(B151+C151+D151)</f>
        <v>#DIV/0!</v>
      </c>
      <c r="F151" s="3"/>
      <c r="G151" s="3"/>
      <c r="H151">
        <f>F151-G151</f>
        <v>0</v>
      </c>
      <c r="L151">
        <f t="shared" ref="L151:L152" si="267">B151*10</f>
        <v>0</v>
      </c>
      <c r="M151">
        <f t="shared" ref="M151:M152" si="268">D151*5</f>
        <v>0</v>
      </c>
      <c r="N151">
        <f t="shared" si="209"/>
        <v>10</v>
      </c>
      <c r="O151">
        <f t="shared" ref="O151:O152" si="269">SUM(I151:N151)</f>
        <v>10</v>
      </c>
    </row>
    <row r="152" spans="2:15" x14ac:dyDescent="0.25">
      <c r="B152" s="3"/>
      <c r="C152" s="3"/>
      <c r="D152" s="3"/>
      <c r="E152" s="2" t="e">
        <f t="shared" si="266"/>
        <v>#DIV/0!</v>
      </c>
      <c r="F152" s="3"/>
      <c r="G152" s="3"/>
      <c r="H152">
        <f t="shared" si="261"/>
        <v>0</v>
      </c>
      <c r="L152">
        <f t="shared" si="267"/>
        <v>0</v>
      </c>
      <c r="M152">
        <f t="shared" si="268"/>
        <v>0</v>
      </c>
      <c r="N152">
        <f t="shared" si="209"/>
        <v>10</v>
      </c>
      <c r="O152">
        <f t="shared" si="269"/>
        <v>10</v>
      </c>
    </row>
    <row r="153" spans="2:15" x14ac:dyDescent="0.25">
      <c r="B153" s="3"/>
      <c r="C153" s="3"/>
      <c r="D153" s="3"/>
      <c r="E153" s="2" t="e">
        <f t="shared" ref="E153" si="270">(B153)/(B153+C153+D153)</f>
        <v>#DIV/0!</v>
      </c>
      <c r="F153" s="3"/>
      <c r="G153" s="3"/>
      <c r="H153">
        <f t="shared" ref="H153" si="271">F153-G153</f>
        <v>0</v>
      </c>
      <c r="L153">
        <f t="shared" ref="L153" si="272">B153*10</f>
        <v>0</v>
      </c>
      <c r="M153">
        <f t="shared" ref="M153" si="273">D153*5</f>
        <v>0</v>
      </c>
      <c r="N153">
        <f t="shared" si="209"/>
        <v>10</v>
      </c>
      <c r="O153">
        <f t="shared" ref="O153" si="274">SUM(I153:N153)</f>
        <v>10</v>
      </c>
    </row>
    <row r="154" spans="2:15" x14ac:dyDescent="0.25">
      <c r="B154" s="3"/>
      <c r="C154" s="3"/>
      <c r="D154" s="3"/>
      <c r="E154" s="2" t="e">
        <f t="shared" si="40"/>
        <v>#DIV/0!</v>
      </c>
      <c r="F154" s="3"/>
      <c r="G154" s="3"/>
      <c r="H154">
        <f>F154-G154</f>
        <v>0</v>
      </c>
      <c r="L154">
        <f t="shared" si="42"/>
        <v>0</v>
      </c>
      <c r="M154">
        <f t="shared" si="43"/>
        <v>0</v>
      </c>
      <c r="N154">
        <f t="shared" si="209"/>
        <v>10</v>
      </c>
      <c r="O154">
        <f t="shared" si="44"/>
        <v>10</v>
      </c>
    </row>
    <row r="155" spans="2:15" x14ac:dyDescent="0.25">
      <c r="B155" s="3"/>
      <c r="C155" s="3"/>
      <c r="D155" s="3"/>
      <c r="E155" s="2" t="e">
        <f t="shared" si="40"/>
        <v>#DIV/0!</v>
      </c>
      <c r="F155" s="3"/>
      <c r="G155" s="3"/>
      <c r="H155">
        <f t="shared" ref="H155:H159" si="275">F155-G155</f>
        <v>0</v>
      </c>
      <c r="L155">
        <f t="shared" si="42"/>
        <v>0</v>
      </c>
      <c r="M155">
        <f t="shared" si="43"/>
        <v>0</v>
      </c>
      <c r="N155">
        <f t="shared" si="209"/>
        <v>10</v>
      </c>
      <c r="O155">
        <f t="shared" si="44"/>
        <v>10</v>
      </c>
    </row>
    <row r="156" spans="2:15" x14ac:dyDescent="0.25">
      <c r="B156" s="3"/>
      <c r="C156" s="3"/>
      <c r="D156" s="3"/>
      <c r="E156" s="2" t="e">
        <f t="shared" si="40"/>
        <v>#DIV/0!</v>
      </c>
      <c r="F156" s="3"/>
      <c r="G156" s="3"/>
      <c r="H156">
        <f t="shared" si="275"/>
        <v>0</v>
      </c>
      <c r="L156">
        <f t="shared" si="42"/>
        <v>0</v>
      </c>
      <c r="M156">
        <f t="shared" si="43"/>
        <v>0</v>
      </c>
      <c r="N156">
        <f t="shared" si="209"/>
        <v>10</v>
      </c>
      <c r="O156">
        <f t="shared" si="44"/>
        <v>10</v>
      </c>
    </row>
    <row r="157" spans="2:15" x14ac:dyDescent="0.25">
      <c r="B157" s="3"/>
      <c r="C157" s="3"/>
      <c r="D157" s="3"/>
      <c r="E157" s="2" t="e">
        <f t="shared" si="40"/>
        <v>#DIV/0!</v>
      </c>
      <c r="F157" s="3"/>
      <c r="G157" s="3"/>
      <c r="H157">
        <f t="shared" si="275"/>
        <v>0</v>
      </c>
      <c r="L157">
        <f t="shared" si="42"/>
        <v>0</v>
      </c>
      <c r="M157">
        <f t="shared" si="43"/>
        <v>0</v>
      </c>
      <c r="N157">
        <f t="shared" si="209"/>
        <v>10</v>
      </c>
      <c r="O157">
        <f t="shared" si="44"/>
        <v>10</v>
      </c>
    </row>
    <row r="158" spans="2:15" x14ac:dyDescent="0.25">
      <c r="B158" s="3"/>
      <c r="C158" s="3"/>
      <c r="D158" s="3"/>
      <c r="E158" s="2" t="e">
        <f t="shared" si="40"/>
        <v>#DIV/0!</v>
      </c>
      <c r="F158" s="3"/>
      <c r="G158" s="3"/>
      <c r="H158">
        <f t="shared" si="275"/>
        <v>0</v>
      </c>
      <c r="L158">
        <f t="shared" si="42"/>
        <v>0</v>
      </c>
      <c r="M158">
        <f t="shared" si="43"/>
        <v>0</v>
      </c>
      <c r="N158">
        <f t="shared" si="209"/>
        <v>10</v>
      </c>
      <c r="O158">
        <f t="shared" si="44"/>
        <v>10</v>
      </c>
    </row>
    <row r="159" spans="2:15" x14ac:dyDescent="0.25">
      <c r="B159" s="3"/>
      <c r="C159" s="3"/>
      <c r="D159" s="3"/>
      <c r="E159" s="2" t="e">
        <f t="shared" si="40"/>
        <v>#DIV/0!</v>
      </c>
      <c r="F159" s="3"/>
      <c r="G159" s="3"/>
      <c r="H159">
        <f t="shared" si="275"/>
        <v>0</v>
      </c>
      <c r="L159">
        <f t="shared" si="42"/>
        <v>0</v>
      </c>
      <c r="M159">
        <f t="shared" si="43"/>
        <v>0</v>
      </c>
      <c r="N159">
        <f t="shared" si="209"/>
        <v>10</v>
      </c>
      <c r="O159">
        <f t="shared" si="44"/>
        <v>10</v>
      </c>
    </row>
    <row r="160" spans="2:15" x14ac:dyDescent="0.25">
      <c r="B160" s="3"/>
      <c r="C160" s="3"/>
      <c r="D160" s="3"/>
      <c r="E160" s="2" t="e">
        <f t="shared" si="40"/>
        <v>#DIV/0!</v>
      </c>
      <c r="F160" s="3"/>
      <c r="G160" s="3"/>
      <c r="H160">
        <f t="shared" si="261"/>
        <v>0</v>
      </c>
      <c r="L160">
        <f t="shared" si="42"/>
        <v>0</v>
      </c>
      <c r="M160">
        <f t="shared" si="43"/>
        <v>0</v>
      </c>
      <c r="N160">
        <f t="shared" si="209"/>
        <v>10</v>
      </c>
      <c r="O160">
        <f t="shared" si="44"/>
        <v>10</v>
      </c>
    </row>
    <row r="161" spans="2:15" x14ac:dyDescent="0.25">
      <c r="B161" s="3"/>
      <c r="C161" s="3"/>
      <c r="D161" s="3"/>
      <c r="E161" s="2" t="e">
        <f t="shared" si="40"/>
        <v>#DIV/0!</v>
      </c>
      <c r="F161" s="3"/>
      <c r="G161" s="3"/>
      <c r="H161">
        <f t="shared" si="261"/>
        <v>0</v>
      </c>
      <c r="L161">
        <f t="shared" si="42"/>
        <v>0</v>
      </c>
      <c r="M161">
        <f t="shared" si="43"/>
        <v>0</v>
      </c>
      <c r="N161">
        <f t="shared" si="209"/>
        <v>10</v>
      </c>
      <c r="O161">
        <f t="shared" si="44"/>
        <v>10</v>
      </c>
    </row>
    <row r="162" spans="2:15" x14ac:dyDescent="0.25">
      <c r="B162" s="3"/>
      <c r="C162" s="3"/>
      <c r="D162" s="3"/>
      <c r="E162" s="2" t="e">
        <f t="shared" si="40"/>
        <v>#DIV/0!</v>
      </c>
      <c r="F162" s="3"/>
      <c r="G162" s="3"/>
      <c r="H162">
        <f t="shared" si="261"/>
        <v>0</v>
      </c>
      <c r="L162">
        <f t="shared" si="42"/>
        <v>0</v>
      </c>
      <c r="M162">
        <f t="shared" si="43"/>
        <v>0</v>
      </c>
      <c r="N162">
        <f t="shared" si="209"/>
        <v>10</v>
      </c>
      <c r="O162">
        <f t="shared" si="44"/>
        <v>10</v>
      </c>
    </row>
    <row r="163" spans="2:15" x14ac:dyDescent="0.25">
      <c r="B163" s="3"/>
      <c r="C163" s="3"/>
      <c r="D163" s="3"/>
      <c r="E163" s="2" t="e">
        <f t="shared" si="40"/>
        <v>#DIV/0!</v>
      </c>
      <c r="F163" s="3"/>
      <c r="G163" s="3"/>
      <c r="H163">
        <f t="shared" si="261"/>
        <v>0</v>
      </c>
      <c r="L163">
        <f t="shared" si="42"/>
        <v>0</v>
      </c>
      <c r="M163">
        <f t="shared" si="43"/>
        <v>0</v>
      </c>
      <c r="N163">
        <f t="shared" ref="N163:N192" si="276">10*1</f>
        <v>10</v>
      </c>
      <c r="O163">
        <f t="shared" si="44"/>
        <v>10</v>
      </c>
    </row>
    <row r="164" spans="2:15" x14ac:dyDescent="0.25">
      <c r="B164" s="3"/>
      <c r="C164" s="3"/>
      <c r="D164" s="3"/>
      <c r="E164" s="2" t="e">
        <f t="shared" si="40"/>
        <v>#DIV/0!</v>
      </c>
      <c r="F164" s="3"/>
      <c r="G164" s="3"/>
      <c r="H164">
        <f t="shared" si="261"/>
        <v>0</v>
      </c>
      <c r="L164">
        <f t="shared" si="42"/>
        <v>0</v>
      </c>
      <c r="M164">
        <f t="shared" si="43"/>
        <v>0</v>
      </c>
      <c r="N164">
        <f t="shared" si="276"/>
        <v>10</v>
      </c>
      <c r="O164">
        <f t="shared" si="44"/>
        <v>10</v>
      </c>
    </row>
    <row r="165" spans="2:15" x14ac:dyDescent="0.25">
      <c r="B165" s="3"/>
      <c r="C165" s="3"/>
      <c r="D165" s="3"/>
      <c r="E165" s="2" t="e">
        <f t="shared" si="40"/>
        <v>#DIV/0!</v>
      </c>
      <c r="F165" s="3"/>
      <c r="G165" s="3"/>
      <c r="H165">
        <f t="shared" si="261"/>
        <v>0</v>
      </c>
      <c r="L165">
        <f t="shared" si="42"/>
        <v>0</v>
      </c>
      <c r="M165">
        <f t="shared" si="43"/>
        <v>0</v>
      </c>
      <c r="N165">
        <f t="shared" si="276"/>
        <v>10</v>
      </c>
      <c r="O165">
        <f t="shared" si="44"/>
        <v>10</v>
      </c>
    </row>
    <row r="166" spans="2:15" x14ac:dyDescent="0.25">
      <c r="B166" s="3"/>
      <c r="C166" s="3"/>
      <c r="D166" s="3"/>
      <c r="E166" s="2" t="e">
        <f t="shared" si="40"/>
        <v>#DIV/0!</v>
      </c>
      <c r="F166" s="3"/>
      <c r="G166" s="3"/>
      <c r="H166">
        <f t="shared" si="261"/>
        <v>0</v>
      </c>
      <c r="L166">
        <f t="shared" si="42"/>
        <v>0</v>
      </c>
      <c r="M166">
        <f t="shared" si="43"/>
        <v>0</v>
      </c>
      <c r="N166">
        <f t="shared" si="276"/>
        <v>10</v>
      </c>
      <c r="O166">
        <f t="shared" si="44"/>
        <v>10</v>
      </c>
    </row>
    <row r="167" spans="2:15" x14ac:dyDescent="0.25">
      <c r="B167" s="3"/>
      <c r="C167" s="3"/>
      <c r="D167" s="3"/>
      <c r="E167" s="2" t="e">
        <f t="shared" si="40"/>
        <v>#DIV/0!</v>
      </c>
      <c r="F167" s="3"/>
      <c r="G167" s="3"/>
      <c r="H167">
        <f t="shared" si="261"/>
        <v>0</v>
      </c>
      <c r="L167">
        <f t="shared" si="42"/>
        <v>0</v>
      </c>
      <c r="M167">
        <f t="shared" si="43"/>
        <v>0</v>
      </c>
      <c r="N167">
        <f t="shared" si="276"/>
        <v>10</v>
      </c>
      <c r="O167">
        <f t="shared" si="44"/>
        <v>10</v>
      </c>
    </row>
    <row r="168" spans="2:15" x14ac:dyDescent="0.25">
      <c r="B168" s="3"/>
      <c r="C168" s="3"/>
      <c r="D168" s="3"/>
      <c r="E168" s="2" t="e">
        <f t="shared" si="40"/>
        <v>#DIV/0!</v>
      </c>
      <c r="F168" s="3"/>
      <c r="G168" s="3"/>
      <c r="H168">
        <f t="shared" si="261"/>
        <v>0</v>
      </c>
      <c r="L168">
        <f t="shared" si="42"/>
        <v>0</v>
      </c>
      <c r="M168">
        <f t="shared" si="43"/>
        <v>0</v>
      </c>
      <c r="N168">
        <f t="shared" si="276"/>
        <v>10</v>
      </c>
      <c r="O168">
        <f t="shared" si="44"/>
        <v>10</v>
      </c>
    </row>
    <row r="169" spans="2:15" x14ac:dyDescent="0.25">
      <c r="B169" s="3"/>
      <c r="C169" s="3"/>
      <c r="D169" s="3"/>
      <c r="E169" s="2" t="e">
        <f t="shared" si="40"/>
        <v>#DIV/0!</v>
      </c>
      <c r="F169" s="3"/>
      <c r="G169" s="3"/>
      <c r="H169">
        <f t="shared" si="261"/>
        <v>0</v>
      </c>
      <c r="L169">
        <f t="shared" si="42"/>
        <v>0</v>
      </c>
      <c r="M169">
        <f t="shared" si="43"/>
        <v>0</v>
      </c>
      <c r="N169">
        <f t="shared" si="276"/>
        <v>10</v>
      </c>
      <c r="O169">
        <f t="shared" si="44"/>
        <v>10</v>
      </c>
    </row>
    <row r="170" spans="2:15" x14ac:dyDescent="0.25">
      <c r="B170" s="3"/>
      <c r="C170" s="3"/>
      <c r="D170" s="3"/>
      <c r="E170" s="2" t="e">
        <f t="shared" si="40"/>
        <v>#DIV/0!</v>
      </c>
      <c r="F170" s="3"/>
      <c r="G170" s="3"/>
      <c r="H170">
        <f t="shared" si="261"/>
        <v>0</v>
      </c>
      <c r="L170">
        <f t="shared" si="42"/>
        <v>0</v>
      </c>
      <c r="M170">
        <f t="shared" si="43"/>
        <v>0</v>
      </c>
      <c r="N170">
        <f t="shared" si="276"/>
        <v>10</v>
      </c>
      <c r="O170">
        <f t="shared" si="44"/>
        <v>10</v>
      </c>
    </row>
    <row r="171" spans="2:15" x14ac:dyDescent="0.25">
      <c r="B171" s="3"/>
      <c r="C171" s="3"/>
      <c r="D171" s="3"/>
      <c r="E171" s="2" t="e">
        <f t="shared" si="40"/>
        <v>#DIV/0!</v>
      </c>
      <c r="F171" s="3"/>
      <c r="G171" s="3"/>
      <c r="H171">
        <f t="shared" si="261"/>
        <v>0</v>
      </c>
      <c r="L171">
        <f t="shared" si="42"/>
        <v>0</v>
      </c>
      <c r="M171">
        <f t="shared" si="43"/>
        <v>0</v>
      </c>
      <c r="N171">
        <f t="shared" si="276"/>
        <v>10</v>
      </c>
      <c r="O171">
        <f t="shared" si="44"/>
        <v>10</v>
      </c>
    </row>
    <row r="172" spans="2:15" x14ac:dyDescent="0.25">
      <c r="B172" s="3"/>
      <c r="C172" s="3"/>
      <c r="D172" s="3"/>
      <c r="E172" s="2" t="e">
        <f t="shared" si="40"/>
        <v>#DIV/0!</v>
      </c>
      <c r="F172" s="3"/>
      <c r="G172" s="3"/>
      <c r="H172">
        <f t="shared" si="261"/>
        <v>0</v>
      </c>
      <c r="L172">
        <f t="shared" si="42"/>
        <v>0</v>
      </c>
      <c r="M172">
        <f t="shared" si="43"/>
        <v>0</v>
      </c>
      <c r="N172">
        <f t="shared" si="276"/>
        <v>10</v>
      </c>
      <c r="O172">
        <f t="shared" si="44"/>
        <v>10</v>
      </c>
    </row>
    <row r="173" spans="2:15" x14ac:dyDescent="0.25">
      <c r="B173" s="3"/>
      <c r="C173" s="3"/>
      <c r="D173" s="3"/>
      <c r="E173" s="2" t="e">
        <f t="shared" si="40"/>
        <v>#DIV/0!</v>
      </c>
      <c r="F173" s="3"/>
      <c r="G173" s="3"/>
      <c r="H173">
        <f t="shared" si="261"/>
        <v>0</v>
      </c>
      <c r="L173">
        <f t="shared" si="42"/>
        <v>0</v>
      </c>
      <c r="M173">
        <f t="shared" si="43"/>
        <v>0</v>
      </c>
      <c r="N173">
        <f t="shared" si="276"/>
        <v>10</v>
      </c>
      <c r="O173">
        <f t="shared" si="44"/>
        <v>10</v>
      </c>
    </row>
    <row r="174" spans="2:15" x14ac:dyDescent="0.25">
      <c r="B174" s="3"/>
      <c r="C174" s="3"/>
      <c r="D174" s="3"/>
      <c r="E174" s="2" t="e">
        <f t="shared" si="40"/>
        <v>#DIV/0!</v>
      </c>
      <c r="F174" s="3"/>
      <c r="G174" s="3"/>
      <c r="H174">
        <f t="shared" si="261"/>
        <v>0</v>
      </c>
      <c r="L174">
        <f t="shared" si="42"/>
        <v>0</v>
      </c>
      <c r="M174">
        <f t="shared" si="43"/>
        <v>0</v>
      </c>
      <c r="N174">
        <f t="shared" si="276"/>
        <v>10</v>
      </c>
      <c r="O174">
        <f t="shared" si="44"/>
        <v>10</v>
      </c>
    </row>
    <row r="175" spans="2:15" x14ac:dyDescent="0.25">
      <c r="B175" s="3"/>
      <c r="C175" s="3"/>
      <c r="D175" s="3"/>
      <c r="E175" s="2" t="e">
        <f t="shared" si="40"/>
        <v>#DIV/0!</v>
      </c>
      <c r="F175" s="3"/>
      <c r="G175" s="3"/>
      <c r="H175">
        <f t="shared" si="261"/>
        <v>0</v>
      </c>
      <c r="L175">
        <f t="shared" si="42"/>
        <v>0</v>
      </c>
      <c r="M175">
        <f t="shared" si="43"/>
        <v>0</v>
      </c>
      <c r="N175">
        <f t="shared" si="276"/>
        <v>10</v>
      </c>
      <c r="O175">
        <f t="shared" si="44"/>
        <v>10</v>
      </c>
    </row>
    <row r="176" spans="2:15" x14ac:dyDescent="0.25">
      <c r="B176" s="3"/>
      <c r="C176" s="3"/>
      <c r="D176" s="3"/>
      <c r="E176" s="2" t="e">
        <f t="shared" si="40"/>
        <v>#DIV/0!</v>
      </c>
      <c r="F176" s="3"/>
      <c r="G176" s="3"/>
      <c r="H176">
        <f>F176-G176</f>
        <v>0</v>
      </c>
      <c r="L176">
        <f t="shared" si="42"/>
        <v>0</v>
      </c>
      <c r="M176">
        <f t="shared" si="43"/>
        <v>0</v>
      </c>
      <c r="N176">
        <f t="shared" si="276"/>
        <v>10</v>
      </c>
      <c r="O176">
        <f t="shared" si="44"/>
        <v>10</v>
      </c>
    </row>
    <row r="177" spans="2:15" x14ac:dyDescent="0.25">
      <c r="B177" s="3"/>
      <c r="C177" s="3"/>
      <c r="D177" s="3"/>
      <c r="E177" s="2" t="e">
        <f t="shared" si="40"/>
        <v>#DIV/0!</v>
      </c>
      <c r="F177" s="3"/>
      <c r="G177" s="3"/>
      <c r="H177">
        <f t="shared" ref="H177" si="277">F177-G177</f>
        <v>0</v>
      </c>
      <c r="L177">
        <f t="shared" si="42"/>
        <v>0</v>
      </c>
      <c r="M177">
        <f t="shared" si="43"/>
        <v>0</v>
      </c>
      <c r="N177">
        <f t="shared" si="276"/>
        <v>10</v>
      </c>
      <c r="O177">
        <f t="shared" si="44"/>
        <v>10</v>
      </c>
    </row>
    <row r="178" spans="2:15" x14ac:dyDescent="0.25">
      <c r="B178" s="3"/>
      <c r="C178" s="3"/>
      <c r="D178" s="3"/>
      <c r="E178" s="2" t="e">
        <f t="shared" si="40"/>
        <v>#DIV/0!</v>
      </c>
      <c r="F178" s="3"/>
      <c r="G178" s="3"/>
      <c r="H178">
        <f t="shared" si="261"/>
        <v>0</v>
      </c>
      <c r="L178">
        <f t="shared" si="42"/>
        <v>0</v>
      </c>
      <c r="M178">
        <f t="shared" si="43"/>
        <v>0</v>
      </c>
      <c r="N178">
        <f t="shared" si="276"/>
        <v>10</v>
      </c>
      <c r="O178">
        <f t="shared" si="44"/>
        <v>10</v>
      </c>
    </row>
    <row r="179" spans="2:15" x14ac:dyDescent="0.25">
      <c r="B179" s="3"/>
      <c r="C179" s="3"/>
      <c r="D179" s="3"/>
      <c r="E179" s="2" t="e">
        <f t="shared" si="40"/>
        <v>#DIV/0!</v>
      </c>
      <c r="F179" s="3"/>
      <c r="G179" s="3"/>
      <c r="H179">
        <f t="shared" si="261"/>
        <v>0</v>
      </c>
      <c r="L179">
        <f t="shared" si="42"/>
        <v>0</v>
      </c>
      <c r="M179">
        <f t="shared" si="43"/>
        <v>0</v>
      </c>
      <c r="N179">
        <f t="shared" si="276"/>
        <v>10</v>
      </c>
      <c r="O179">
        <f t="shared" si="44"/>
        <v>10</v>
      </c>
    </row>
    <row r="180" spans="2:15" x14ac:dyDescent="0.25">
      <c r="B180" s="3"/>
      <c r="C180" s="3"/>
      <c r="D180" s="3"/>
      <c r="E180" s="2" t="e">
        <f t="shared" si="40"/>
        <v>#DIV/0!</v>
      </c>
      <c r="F180" s="3"/>
      <c r="G180" s="3"/>
      <c r="H180">
        <f t="shared" si="261"/>
        <v>0</v>
      </c>
      <c r="L180">
        <f t="shared" si="42"/>
        <v>0</v>
      </c>
      <c r="M180">
        <f t="shared" si="43"/>
        <v>0</v>
      </c>
      <c r="N180">
        <f t="shared" si="276"/>
        <v>10</v>
      </c>
      <c r="O180">
        <f t="shared" si="44"/>
        <v>10</v>
      </c>
    </row>
    <row r="181" spans="2:15" x14ac:dyDescent="0.25">
      <c r="B181" s="3"/>
      <c r="C181" s="3"/>
      <c r="D181" s="3"/>
      <c r="E181" s="2" t="e">
        <f t="shared" si="40"/>
        <v>#DIV/0!</v>
      </c>
      <c r="F181" s="3"/>
      <c r="G181" s="3"/>
      <c r="H181">
        <f t="shared" si="261"/>
        <v>0</v>
      </c>
      <c r="L181">
        <f t="shared" si="42"/>
        <v>0</v>
      </c>
      <c r="M181">
        <f t="shared" si="43"/>
        <v>0</v>
      </c>
      <c r="N181">
        <f t="shared" si="276"/>
        <v>10</v>
      </c>
      <c r="O181">
        <f t="shared" si="44"/>
        <v>10</v>
      </c>
    </row>
    <row r="182" spans="2:15" x14ac:dyDescent="0.25">
      <c r="B182" s="3"/>
      <c r="C182" s="3"/>
      <c r="D182" s="3"/>
      <c r="E182" s="2" t="e">
        <f t="shared" si="40"/>
        <v>#DIV/0!</v>
      </c>
      <c r="F182" s="3"/>
      <c r="G182" s="3"/>
      <c r="H182">
        <f t="shared" si="261"/>
        <v>0</v>
      </c>
      <c r="L182">
        <f t="shared" si="42"/>
        <v>0</v>
      </c>
      <c r="M182">
        <f t="shared" si="43"/>
        <v>0</v>
      </c>
      <c r="N182">
        <f t="shared" si="276"/>
        <v>10</v>
      </c>
      <c r="O182">
        <f t="shared" si="44"/>
        <v>10</v>
      </c>
    </row>
    <row r="183" spans="2:15" x14ac:dyDescent="0.25">
      <c r="B183" s="3"/>
      <c r="C183" s="3"/>
      <c r="D183" s="3"/>
      <c r="E183" s="2" t="e">
        <f t="shared" si="40"/>
        <v>#DIV/0!</v>
      </c>
      <c r="F183" s="3"/>
      <c r="G183" s="3"/>
      <c r="H183">
        <f t="shared" si="261"/>
        <v>0</v>
      </c>
      <c r="L183">
        <f t="shared" si="42"/>
        <v>0</v>
      </c>
      <c r="M183">
        <f t="shared" si="43"/>
        <v>0</v>
      </c>
      <c r="N183">
        <f t="shared" si="276"/>
        <v>10</v>
      </c>
      <c r="O183">
        <f t="shared" si="44"/>
        <v>10</v>
      </c>
    </row>
    <row r="184" spans="2:15" x14ac:dyDescent="0.25">
      <c r="B184" s="3"/>
      <c r="C184" s="3"/>
      <c r="D184" s="3"/>
      <c r="E184" s="2" t="e">
        <f t="shared" si="40"/>
        <v>#DIV/0!</v>
      </c>
      <c r="F184" s="3"/>
      <c r="G184" s="3"/>
      <c r="H184">
        <f t="shared" si="261"/>
        <v>0</v>
      </c>
      <c r="L184">
        <f t="shared" si="42"/>
        <v>0</v>
      </c>
      <c r="M184">
        <f t="shared" si="43"/>
        <v>0</v>
      </c>
      <c r="N184">
        <f t="shared" si="276"/>
        <v>10</v>
      </c>
      <c r="O184">
        <f t="shared" si="44"/>
        <v>10</v>
      </c>
    </row>
    <row r="185" spans="2:15" x14ac:dyDescent="0.25">
      <c r="B185" s="3"/>
      <c r="C185" s="3"/>
      <c r="D185" s="3"/>
      <c r="E185" s="2" t="e">
        <f t="shared" si="40"/>
        <v>#DIV/0!</v>
      </c>
      <c r="F185" s="3"/>
      <c r="G185" s="3"/>
      <c r="H185">
        <f t="shared" si="261"/>
        <v>0</v>
      </c>
      <c r="L185">
        <f t="shared" si="42"/>
        <v>0</v>
      </c>
      <c r="M185">
        <f t="shared" si="43"/>
        <v>0</v>
      </c>
      <c r="N185">
        <f t="shared" si="276"/>
        <v>10</v>
      </c>
      <c r="O185">
        <f t="shared" si="44"/>
        <v>10</v>
      </c>
    </row>
    <row r="186" spans="2:15" x14ac:dyDescent="0.25">
      <c r="B186" s="3"/>
      <c r="C186" s="3"/>
      <c r="D186" s="3"/>
      <c r="E186" s="2" t="e">
        <f t="shared" si="40"/>
        <v>#DIV/0!</v>
      </c>
      <c r="F186" s="3"/>
      <c r="G186" s="3"/>
      <c r="H186">
        <f t="shared" si="261"/>
        <v>0</v>
      </c>
      <c r="L186">
        <f t="shared" si="42"/>
        <v>0</v>
      </c>
      <c r="M186">
        <f t="shared" si="43"/>
        <v>0</v>
      </c>
      <c r="N186">
        <f t="shared" si="276"/>
        <v>10</v>
      </c>
      <c r="O186">
        <f t="shared" si="44"/>
        <v>10</v>
      </c>
    </row>
    <row r="187" spans="2:15" x14ac:dyDescent="0.25">
      <c r="B187" s="3"/>
      <c r="C187" s="3"/>
      <c r="D187" s="3"/>
      <c r="E187" s="2" t="e">
        <f t="shared" si="40"/>
        <v>#DIV/0!</v>
      </c>
      <c r="F187" s="3"/>
      <c r="G187" s="3"/>
      <c r="H187">
        <f t="shared" si="261"/>
        <v>0</v>
      </c>
      <c r="L187">
        <f t="shared" si="42"/>
        <v>0</v>
      </c>
      <c r="M187">
        <f t="shared" si="43"/>
        <v>0</v>
      </c>
      <c r="N187">
        <f t="shared" si="276"/>
        <v>10</v>
      </c>
      <c r="O187">
        <f t="shared" si="44"/>
        <v>10</v>
      </c>
    </row>
    <row r="188" spans="2:15" x14ac:dyDescent="0.25">
      <c r="B188" s="3"/>
      <c r="C188" s="3"/>
      <c r="D188" s="3"/>
      <c r="E188" s="2" t="e">
        <f t="shared" si="40"/>
        <v>#DIV/0!</v>
      </c>
      <c r="F188" s="3"/>
      <c r="G188" s="3"/>
      <c r="H188">
        <f t="shared" si="261"/>
        <v>0</v>
      </c>
      <c r="L188">
        <f t="shared" si="42"/>
        <v>0</v>
      </c>
      <c r="M188">
        <f t="shared" si="43"/>
        <v>0</v>
      </c>
      <c r="N188">
        <f t="shared" si="276"/>
        <v>10</v>
      </c>
      <c r="O188">
        <f t="shared" si="44"/>
        <v>10</v>
      </c>
    </row>
    <row r="189" spans="2:15" x14ac:dyDescent="0.25">
      <c r="B189" s="3"/>
      <c r="C189" s="3"/>
      <c r="D189" s="3"/>
      <c r="E189" s="2" t="e">
        <f t="shared" si="40"/>
        <v>#DIV/0!</v>
      </c>
      <c r="F189" s="3"/>
      <c r="G189" s="3"/>
      <c r="H189">
        <f t="shared" si="261"/>
        <v>0</v>
      </c>
      <c r="L189">
        <f t="shared" si="42"/>
        <v>0</v>
      </c>
      <c r="M189">
        <f t="shared" si="43"/>
        <v>0</v>
      </c>
      <c r="N189">
        <f t="shared" si="276"/>
        <v>10</v>
      </c>
      <c r="O189">
        <f t="shared" si="44"/>
        <v>10</v>
      </c>
    </row>
    <row r="190" spans="2:15" x14ac:dyDescent="0.25">
      <c r="B190" s="3"/>
      <c r="C190" s="3"/>
      <c r="D190" s="3"/>
      <c r="E190" s="2" t="e">
        <f t="shared" si="40"/>
        <v>#DIV/0!</v>
      </c>
      <c r="F190" s="3"/>
      <c r="G190" s="3"/>
      <c r="H190">
        <f t="shared" si="261"/>
        <v>0</v>
      </c>
      <c r="L190">
        <f t="shared" si="42"/>
        <v>0</v>
      </c>
      <c r="M190">
        <f t="shared" si="43"/>
        <v>0</v>
      </c>
      <c r="N190">
        <f t="shared" si="276"/>
        <v>10</v>
      </c>
      <c r="O190">
        <f t="shared" si="44"/>
        <v>10</v>
      </c>
    </row>
    <row r="191" spans="2:15" x14ac:dyDescent="0.25">
      <c r="B191" s="3"/>
      <c r="C191" s="3"/>
      <c r="D191" s="3"/>
      <c r="E191" s="2" t="e">
        <f t="shared" si="40"/>
        <v>#DIV/0!</v>
      </c>
      <c r="F191" s="3"/>
      <c r="G191" s="3"/>
      <c r="H191">
        <f t="shared" si="261"/>
        <v>0</v>
      </c>
      <c r="L191">
        <f t="shared" si="42"/>
        <v>0</v>
      </c>
      <c r="M191">
        <f t="shared" si="43"/>
        <v>0</v>
      </c>
      <c r="N191">
        <f t="shared" si="276"/>
        <v>10</v>
      </c>
      <c r="O191">
        <f t="shared" si="44"/>
        <v>10</v>
      </c>
    </row>
    <row r="192" spans="2:15" x14ac:dyDescent="0.25">
      <c r="B192" s="3"/>
      <c r="C192" s="3"/>
      <c r="D192" s="3"/>
      <c r="E192" s="2" t="e">
        <f t="shared" si="40"/>
        <v>#DIV/0!</v>
      </c>
      <c r="F192" s="3"/>
      <c r="G192" s="3"/>
      <c r="H192">
        <f t="shared" si="261"/>
        <v>0</v>
      </c>
      <c r="L192">
        <f t="shared" si="42"/>
        <v>0</v>
      </c>
      <c r="M192">
        <f t="shared" si="43"/>
        <v>0</v>
      </c>
      <c r="N192">
        <f t="shared" si="276"/>
        <v>10</v>
      </c>
      <c r="O192">
        <f t="shared" si="44"/>
        <v>10</v>
      </c>
    </row>
    <row r="193" spans="2:15" x14ac:dyDescent="0.25">
      <c r="B193" s="3"/>
      <c r="C193" s="3"/>
      <c r="D193" s="3"/>
      <c r="E193" s="2" t="e">
        <f t="shared" si="40"/>
        <v>#DIV/0!</v>
      </c>
      <c r="F193" s="3"/>
      <c r="G193" s="3"/>
      <c r="H193">
        <f t="shared" si="261"/>
        <v>0</v>
      </c>
      <c r="L193">
        <f t="shared" si="42"/>
        <v>0</v>
      </c>
      <c r="M193">
        <f t="shared" si="43"/>
        <v>0</v>
      </c>
      <c r="O193">
        <f t="shared" si="44"/>
        <v>0</v>
      </c>
    </row>
    <row r="194" spans="2:15" x14ac:dyDescent="0.25">
      <c r="B194" s="3"/>
      <c r="C194" s="3"/>
      <c r="D194" s="3"/>
      <c r="E194" s="2" t="e">
        <f t="shared" si="40"/>
        <v>#DIV/0!</v>
      </c>
      <c r="F194" s="3"/>
      <c r="G194" s="3"/>
      <c r="H194">
        <f t="shared" si="261"/>
        <v>0</v>
      </c>
      <c r="L194">
        <f t="shared" si="42"/>
        <v>0</v>
      </c>
      <c r="M194">
        <f t="shared" si="43"/>
        <v>0</v>
      </c>
      <c r="O194">
        <f t="shared" si="44"/>
        <v>0</v>
      </c>
    </row>
    <row r="195" spans="2:15" x14ac:dyDescent="0.25">
      <c r="B195" s="3"/>
      <c r="C195" s="3"/>
      <c r="D195" s="3"/>
      <c r="E195" s="2" t="e">
        <f t="shared" si="40"/>
        <v>#DIV/0!</v>
      </c>
      <c r="F195" s="3"/>
      <c r="G195" s="3"/>
      <c r="H195">
        <f t="shared" si="261"/>
        <v>0</v>
      </c>
      <c r="L195">
        <f t="shared" si="42"/>
        <v>0</v>
      </c>
      <c r="M195">
        <f t="shared" si="43"/>
        <v>0</v>
      </c>
      <c r="O195">
        <f t="shared" si="44"/>
        <v>0</v>
      </c>
    </row>
    <row r="196" spans="2:15" x14ac:dyDescent="0.25">
      <c r="B196" s="3"/>
      <c r="C196" s="3"/>
      <c r="D196" s="3"/>
      <c r="E196" s="2" t="e">
        <f t="shared" si="40"/>
        <v>#DIV/0!</v>
      </c>
      <c r="F196" s="3"/>
      <c r="G196" s="3"/>
      <c r="H196">
        <f t="shared" si="261"/>
        <v>0</v>
      </c>
      <c r="L196">
        <f t="shared" si="42"/>
        <v>0</v>
      </c>
      <c r="M196">
        <f t="shared" si="43"/>
        <v>0</v>
      </c>
      <c r="O196">
        <f t="shared" si="44"/>
        <v>0</v>
      </c>
    </row>
    <row r="197" spans="2:15" x14ac:dyDescent="0.25">
      <c r="B197" s="3"/>
      <c r="C197" s="3"/>
      <c r="D197" s="3"/>
      <c r="E197" s="2" t="e">
        <f t="shared" si="40"/>
        <v>#DIV/0!</v>
      </c>
      <c r="F197" s="3"/>
      <c r="G197" s="3"/>
      <c r="H197">
        <f t="shared" si="261"/>
        <v>0</v>
      </c>
      <c r="L197">
        <f t="shared" si="42"/>
        <v>0</v>
      </c>
      <c r="M197">
        <f t="shared" si="43"/>
        <v>0</v>
      </c>
      <c r="O197">
        <f t="shared" si="44"/>
        <v>0</v>
      </c>
    </row>
    <row r="198" spans="2:15" x14ac:dyDescent="0.25">
      <c r="B198" s="3"/>
      <c r="C198" s="3"/>
      <c r="D198" s="3"/>
      <c r="E198" s="2" t="e">
        <f t="shared" si="40"/>
        <v>#DIV/0!</v>
      </c>
      <c r="F198" s="3"/>
      <c r="G198" s="3"/>
      <c r="H198">
        <f t="shared" si="261"/>
        <v>0</v>
      </c>
      <c r="L198">
        <f t="shared" si="42"/>
        <v>0</v>
      </c>
      <c r="M198">
        <f t="shared" si="43"/>
        <v>0</v>
      </c>
      <c r="O198">
        <f t="shared" si="44"/>
        <v>0</v>
      </c>
    </row>
    <row r="199" spans="2:15" x14ac:dyDescent="0.25">
      <c r="B199" s="3"/>
      <c r="C199" s="3"/>
      <c r="D199" s="3"/>
      <c r="E199" s="2" t="e">
        <f t="shared" si="40"/>
        <v>#DIV/0!</v>
      </c>
      <c r="F199" s="3"/>
      <c r="G199" s="3"/>
      <c r="H199">
        <f t="shared" si="261"/>
        <v>0</v>
      </c>
      <c r="L199">
        <f t="shared" si="42"/>
        <v>0</v>
      </c>
      <c r="M199">
        <f t="shared" si="43"/>
        <v>0</v>
      </c>
      <c r="O199">
        <f t="shared" si="44"/>
        <v>0</v>
      </c>
    </row>
    <row r="200" spans="2:15" x14ac:dyDescent="0.25">
      <c r="B200" s="3"/>
      <c r="C200" s="3"/>
      <c r="D200" s="3"/>
      <c r="E200" s="2" t="e">
        <f t="shared" si="40"/>
        <v>#DIV/0!</v>
      </c>
      <c r="F200" s="3"/>
      <c r="G200" s="3"/>
      <c r="H200">
        <f t="shared" si="261"/>
        <v>0</v>
      </c>
      <c r="L200">
        <f t="shared" si="42"/>
        <v>0</v>
      </c>
      <c r="M200">
        <f t="shared" si="43"/>
        <v>0</v>
      </c>
      <c r="O200">
        <f t="shared" si="44"/>
        <v>0</v>
      </c>
    </row>
    <row r="201" spans="2:15" x14ac:dyDescent="0.25">
      <c r="B201" s="3"/>
      <c r="C201" s="3"/>
      <c r="D201" s="3"/>
      <c r="E201" s="2" t="e">
        <f t="shared" si="40"/>
        <v>#DIV/0!</v>
      </c>
      <c r="F201" s="3"/>
      <c r="G201" s="3"/>
      <c r="H201">
        <f t="shared" si="261"/>
        <v>0</v>
      </c>
      <c r="L201">
        <f t="shared" si="42"/>
        <v>0</v>
      </c>
      <c r="M201">
        <f t="shared" si="43"/>
        <v>0</v>
      </c>
      <c r="O201">
        <f t="shared" si="44"/>
        <v>0</v>
      </c>
    </row>
    <row r="202" spans="2:15" x14ac:dyDescent="0.25">
      <c r="B202" s="3"/>
      <c r="C202" s="3"/>
      <c r="D202" s="3"/>
      <c r="E202" s="2" t="e">
        <f t="shared" si="40"/>
        <v>#DIV/0!</v>
      </c>
      <c r="F202" s="3"/>
      <c r="G202" s="3"/>
      <c r="H202">
        <f t="shared" si="261"/>
        <v>0</v>
      </c>
      <c r="L202">
        <f t="shared" si="42"/>
        <v>0</v>
      </c>
      <c r="M202">
        <f t="shared" si="43"/>
        <v>0</v>
      </c>
      <c r="O202">
        <f t="shared" si="44"/>
        <v>0</v>
      </c>
    </row>
    <row r="203" spans="2:15" x14ac:dyDescent="0.25">
      <c r="B203" s="3"/>
      <c r="C203" s="3"/>
      <c r="D203" s="3"/>
      <c r="E203" s="2" t="e">
        <f t="shared" si="40"/>
        <v>#DIV/0!</v>
      </c>
      <c r="F203" s="3"/>
      <c r="G203" s="3"/>
      <c r="H203">
        <f t="shared" si="261"/>
        <v>0</v>
      </c>
      <c r="L203">
        <f t="shared" si="42"/>
        <v>0</v>
      </c>
      <c r="M203">
        <f t="shared" si="43"/>
        <v>0</v>
      </c>
      <c r="O203">
        <f t="shared" si="44"/>
        <v>0</v>
      </c>
    </row>
    <row r="204" spans="2:15" x14ac:dyDescent="0.25">
      <c r="B204" s="3"/>
      <c r="C204" s="3"/>
      <c r="D204" s="3"/>
      <c r="E204" s="2" t="e">
        <f t="shared" si="40"/>
        <v>#DIV/0!</v>
      </c>
      <c r="F204" s="3"/>
      <c r="G204" s="3"/>
      <c r="H204">
        <f t="shared" si="261"/>
        <v>0</v>
      </c>
      <c r="L204">
        <f t="shared" si="42"/>
        <v>0</v>
      </c>
      <c r="M204">
        <f t="shared" si="43"/>
        <v>0</v>
      </c>
      <c r="O204">
        <f t="shared" si="44"/>
        <v>0</v>
      </c>
    </row>
    <row r="205" spans="2:15" ht="15.75" customHeight="1" x14ac:dyDescent="0.25">
      <c r="B205" s="3"/>
      <c r="C205" s="3"/>
      <c r="D205" s="3"/>
      <c r="E205" s="2" t="e">
        <f t="shared" si="40"/>
        <v>#DIV/0!</v>
      </c>
      <c r="F205" s="3"/>
      <c r="G205" s="3"/>
      <c r="H205">
        <f>F205-G205</f>
        <v>0</v>
      </c>
      <c r="L205">
        <f t="shared" si="42"/>
        <v>0</v>
      </c>
      <c r="M205">
        <f t="shared" si="43"/>
        <v>0</v>
      </c>
      <c r="O205">
        <f t="shared" ref="O205:O268" si="278">SUM(I205:N205)</f>
        <v>0</v>
      </c>
    </row>
    <row r="206" spans="2:15" ht="15" customHeight="1" x14ac:dyDescent="0.25">
      <c r="B206" s="3"/>
      <c r="C206" s="3"/>
      <c r="D206" s="3"/>
      <c r="E206" s="2" t="e">
        <f t="shared" si="40"/>
        <v>#DIV/0!</v>
      </c>
      <c r="F206" s="3"/>
      <c r="G206" s="3"/>
      <c r="H206">
        <f t="shared" ref="H206:H269" si="279">F206-G206</f>
        <v>0</v>
      </c>
      <c r="L206">
        <f t="shared" si="42"/>
        <v>0</v>
      </c>
      <c r="M206">
        <f t="shared" si="43"/>
        <v>0</v>
      </c>
      <c r="O206">
        <f t="shared" si="278"/>
        <v>0</v>
      </c>
    </row>
    <row r="207" spans="2:15" x14ac:dyDescent="0.25">
      <c r="B207" s="3"/>
      <c r="C207" s="3"/>
      <c r="D207" s="3"/>
      <c r="E207" s="2" t="e">
        <f t="shared" si="40"/>
        <v>#DIV/0!</v>
      </c>
      <c r="F207" s="3"/>
      <c r="G207" s="3"/>
      <c r="H207">
        <f t="shared" si="279"/>
        <v>0</v>
      </c>
      <c r="L207">
        <f t="shared" si="42"/>
        <v>0</v>
      </c>
      <c r="M207">
        <f t="shared" si="43"/>
        <v>0</v>
      </c>
      <c r="O207">
        <f t="shared" si="278"/>
        <v>0</v>
      </c>
    </row>
    <row r="208" spans="2:15" x14ac:dyDescent="0.25">
      <c r="B208" s="3"/>
      <c r="C208" s="3"/>
      <c r="D208" s="3"/>
      <c r="E208" s="2" t="e">
        <f t="shared" si="40"/>
        <v>#DIV/0!</v>
      </c>
      <c r="F208" s="3"/>
      <c r="G208" s="3"/>
      <c r="H208">
        <f t="shared" si="279"/>
        <v>0</v>
      </c>
      <c r="L208">
        <v>0</v>
      </c>
      <c r="M208">
        <f t="shared" si="43"/>
        <v>0</v>
      </c>
      <c r="O208">
        <f t="shared" si="278"/>
        <v>0</v>
      </c>
    </row>
    <row r="209" spans="2:15" ht="14.25" customHeight="1" x14ac:dyDescent="0.25">
      <c r="B209" s="3"/>
      <c r="C209" s="3"/>
      <c r="D209" s="3"/>
      <c r="E209" s="2" t="e">
        <f t="shared" si="40"/>
        <v>#DIV/0!</v>
      </c>
      <c r="F209" s="3"/>
      <c r="G209" s="3"/>
      <c r="H209">
        <f t="shared" si="279"/>
        <v>0</v>
      </c>
      <c r="L209">
        <v>0</v>
      </c>
      <c r="M209">
        <f t="shared" si="43"/>
        <v>0</v>
      </c>
      <c r="O209">
        <f t="shared" si="278"/>
        <v>0</v>
      </c>
    </row>
    <row r="210" spans="2:15" x14ac:dyDescent="0.25">
      <c r="B210" s="3"/>
      <c r="C210" s="3"/>
      <c r="D210" s="3"/>
      <c r="E210" s="2" t="e">
        <f t="shared" si="40"/>
        <v>#DIV/0!</v>
      </c>
      <c r="F210" s="3"/>
      <c r="G210" s="3"/>
      <c r="H210">
        <f t="shared" si="279"/>
        <v>0</v>
      </c>
      <c r="L210">
        <f t="shared" ref="L210:L217" si="280">B210*10</f>
        <v>0</v>
      </c>
      <c r="M210">
        <f t="shared" si="43"/>
        <v>0</v>
      </c>
      <c r="O210">
        <f t="shared" si="278"/>
        <v>0</v>
      </c>
    </row>
    <row r="211" spans="2:15" x14ac:dyDescent="0.25">
      <c r="B211" s="3"/>
      <c r="C211" s="3"/>
      <c r="D211" s="3"/>
      <c r="E211" s="2" t="e">
        <f t="shared" si="40"/>
        <v>#DIV/0!</v>
      </c>
      <c r="F211" s="3"/>
      <c r="G211" s="3"/>
      <c r="H211">
        <f t="shared" si="279"/>
        <v>0</v>
      </c>
      <c r="L211">
        <f t="shared" si="280"/>
        <v>0</v>
      </c>
      <c r="M211">
        <f t="shared" si="43"/>
        <v>0</v>
      </c>
      <c r="O211">
        <f>SUM(I211:N211)</f>
        <v>0</v>
      </c>
    </row>
    <row r="212" spans="2:15" x14ac:dyDescent="0.25">
      <c r="B212" s="3"/>
      <c r="C212" s="3"/>
      <c r="D212" s="3"/>
      <c r="E212" s="2" t="e">
        <f t="shared" si="40"/>
        <v>#DIV/0!</v>
      </c>
      <c r="F212" s="3"/>
      <c r="G212" s="3"/>
      <c r="H212">
        <f t="shared" si="279"/>
        <v>0</v>
      </c>
      <c r="L212">
        <f t="shared" si="280"/>
        <v>0</v>
      </c>
      <c r="M212">
        <f t="shared" si="43"/>
        <v>0</v>
      </c>
      <c r="O212">
        <f t="shared" ref="O212:O219" si="281">SUM(I212:N212)</f>
        <v>0</v>
      </c>
    </row>
    <row r="213" spans="2:15" x14ac:dyDescent="0.25">
      <c r="B213" s="3"/>
      <c r="C213" s="3"/>
      <c r="D213" s="3"/>
      <c r="E213" s="2" t="e">
        <f t="shared" si="40"/>
        <v>#DIV/0!</v>
      </c>
      <c r="F213" s="3"/>
      <c r="G213" s="3"/>
      <c r="H213">
        <f t="shared" si="279"/>
        <v>0</v>
      </c>
      <c r="L213">
        <f t="shared" si="280"/>
        <v>0</v>
      </c>
      <c r="M213">
        <f t="shared" si="43"/>
        <v>0</v>
      </c>
      <c r="O213">
        <f t="shared" si="281"/>
        <v>0</v>
      </c>
    </row>
    <row r="214" spans="2:15" x14ac:dyDescent="0.25">
      <c r="B214" s="3"/>
      <c r="C214" s="3"/>
      <c r="D214" s="3"/>
      <c r="E214" s="2" t="e">
        <f t="shared" si="40"/>
        <v>#DIV/0!</v>
      </c>
      <c r="F214" s="3"/>
      <c r="G214" s="3"/>
      <c r="H214">
        <f t="shared" si="279"/>
        <v>0</v>
      </c>
      <c r="L214">
        <f t="shared" si="280"/>
        <v>0</v>
      </c>
      <c r="M214">
        <f t="shared" si="43"/>
        <v>0</v>
      </c>
      <c r="O214">
        <f t="shared" si="281"/>
        <v>0</v>
      </c>
    </row>
    <row r="215" spans="2:15" x14ac:dyDescent="0.25">
      <c r="B215" s="3"/>
      <c r="C215" s="3"/>
      <c r="D215" s="3"/>
      <c r="E215" s="2" t="e">
        <f t="shared" si="40"/>
        <v>#DIV/0!</v>
      </c>
      <c r="F215" s="3"/>
      <c r="G215" s="3"/>
      <c r="H215">
        <f t="shared" si="279"/>
        <v>0</v>
      </c>
      <c r="L215">
        <f t="shared" si="280"/>
        <v>0</v>
      </c>
      <c r="M215">
        <f t="shared" si="43"/>
        <v>0</v>
      </c>
      <c r="O215">
        <f t="shared" si="281"/>
        <v>0</v>
      </c>
    </row>
    <row r="216" spans="2:15" x14ac:dyDescent="0.25">
      <c r="B216" s="3"/>
      <c r="C216" s="3"/>
      <c r="D216" s="3"/>
      <c r="E216" s="2" t="e">
        <f t="shared" si="40"/>
        <v>#DIV/0!</v>
      </c>
      <c r="F216" s="3"/>
      <c r="G216" s="3"/>
      <c r="H216">
        <f t="shared" si="279"/>
        <v>0</v>
      </c>
      <c r="L216">
        <f t="shared" si="280"/>
        <v>0</v>
      </c>
      <c r="M216">
        <f t="shared" si="43"/>
        <v>0</v>
      </c>
      <c r="O216">
        <f t="shared" si="281"/>
        <v>0</v>
      </c>
    </row>
    <row r="217" spans="2:15" x14ac:dyDescent="0.25">
      <c r="B217" s="3"/>
      <c r="C217" s="3"/>
      <c r="D217" s="3"/>
      <c r="E217" s="2" t="e">
        <f t="shared" si="40"/>
        <v>#DIV/0!</v>
      </c>
      <c r="F217" s="3"/>
      <c r="G217" s="3"/>
      <c r="H217">
        <f t="shared" si="279"/>
        <v>0</v>
      </c>
      <c r="L217">
        <f t="shared" si="280"/>
        <v>0</v>
      </c>
      <c r="M217">
        <f t="shared" si="43"/>
        <v>0</v>
      </c>
      <c r="O217">
        <f t="shared" si="281"/>
        <v>0</v>
      </c>
    </row>
    <row r="218" spans="2:15" ht="14.25" customHeight="1" x14ac:dyDescent="0.25">
      <c r="B218" s="3"/>
      <c r="C218" s="3"/>
      <c r="D218" s="3"/>
      <c r="E218" s="2" t="e">
        <f t="shared" ref="E218:E281" si="282">(B218)/(B218+C218+D218)</f>
        <v>#DIV/0!</v>
      </c>
      <c r="F218" s="3"/>
      <c r="G218" s="3"/>
      <c r="H218">
        <f t="shared" si="279"/>
        <v>0</v>
      </c>
      <c r="L218">
        <v>0</v>
      </c>
      <c r="M218">
        <f t="shared" ref="M218:M257" si="283">D218*5</f>
        <v>0</v>
      </c>
      <c r="O218">
        <f t="shared" si="281"/>
        <v>0</v>
      </c>
    </row>
    <row r="219" spans="2:15" x14ac:dyDescent="0.25">
      <c r="B219" s="3"/>
      <c r="C219" s="3"/>
      <c r="D219" s="3"/>
      <c r="E219" s="2" t="e">
        <f t="shared" si="282"/>
        <v>#DIV/0!</v>
      </c>
      <c r="F219" s="3"/>
      <c r="G219" s="3"/>
      <c r="H219">
        <f t="shared" si="279"/>
        <v>0</v>
      </c>
      <c r="L219">
        <f t="shared" ref="L219:L282" si="284">B219*10</f>
        <v>0</v>
      </c>
      <c r="M219">
        <f t="shared" si="283"/>
        <v>0</v>
      </c>
      <c r="O219">
        <f t="shared" si="281"/>
        <v>0</v>
      </c>
    </row>
    <row r="220" spans="2:15" x14ac:dyDescent="0.25">
      <c r="B220" s="3"/>
      <c r="C220" s="3"/>
      <c r="D220" s="3"/>
      <c r="E220" s="2" t="e">
        <f t="shared" si="282"/>
        <v>#DIV/0!</v>
      </c>
      <c r="F220" s="3"/>
      <c r="G220" s="3"/>
      <c r="H220">
        <f t="shared" si="279"/>
        <v>0</v>
      </c>
      <c r="L220">
        <f t="shared" si="284"/>
        <v>0</v>
      </c>
      <c r="M220">
        <f t="shared" si="283"/>
        <v>0</v>
      </c>
      <c r="O220">
        <f t="shared" si="278"/>
        <v>0</v>
      </c>
    </row>
    <row r="221" spans="2:15" x14ac:dyDescent="0.25">
      <c r="B221" s="3"/>
      <c r="C221" s="3"/>
      <c r="D221" s="3"/>
      <c r="E221" s="2" t="e">
        <f t="shared" si="282"/>
        <v>#DIV/0!</v>
      </c>
      <c r="F221" s="3"/>
      <c r="G221" s="3"/>
      <c r="H221">
        <f t="shared" si="279"/>
        <v>0</v>
      </c>
      <c r="L221">
        <f t="shared" si="284"/>
        <v>0</v>
      </c>
      <c r="M221">
        <f t="shared" si="283"/>
        <v>0</v>
      </c>
      <c r="O221">
        <f t="shared" si="278"/>
        <v>0</v>
      </c>
    </row>
    <row r="222" spans="2:15" x14ac:dyDescent="0.25">
      <c r="B222" s="3"/>
      <c r="C222" s="3"/>
      <c r="D222" s="3"/>
      <c r="E222" s="2" t="e">
        <f t="shared" si="282"/>
        <v>#DIV/0!</v>
      </c>
      <c r="F222" s="3"/>
      <c r="G222" s="3"/>
      <c r="H222">
        <f t="shared" si="279"/>
        <v>0</v>
      </c>
      <c r="L222">
        <f t="shared" si="284"/>
        <v>0</v>
      </c>
      <c r="M222">
        <f t="shared" si="283"/>
        <v>0</v>
      </c>
      <c r="O222">
        <f t="shared" si="278"/>
        <v>0</v>
      </c>
    </row>
    <row r="223" spans="2:15" ht="14.25" customHeight="1" x14ac:dyDescent="0.25">
      <c r="B223" s="3"/>
      <c r="C223" s="3"/>
      <c r="D223" s="3"/>
      <c r="E223" s="2" t="e">
        <f t="shared" si="282"/>
        <v>#DIV/0!</v>
      </c>
      <c r="F223" s="3"/>
      <c r="G223" s="3"/>
      <c r="H223">
        <f t="shared" si="279"/>
        <v>0</v>
      </c>
      <c r="L223">
        <v>0</v>
      </c>
      <c r="M223">
        <f t="shared" si="283"/>
        <v>0</v>
      </c>
      <c r="O223">
        <f t="shared" si="278"/>
        <v>0</v>
      </c>
    </row>
    <row r="224" spans="2:15" ht="14.25" customHeight="1" x14ac:dyDescent="0.25">
      <c r="B224" s="3"/>
      <c r="C224" s="3"/>
      <c r="D224" s="3"/>
      <c r="E224" s="2" t="e">
        <f t="shared" si="282"/>
        <v>#DIV/0!</v>
      </c>
      <c r="F224" s="3"/>
      <c r="G224" s="3"/>
      <c r="H224">
        <f t="shared" si="279"/>
        <v>0</v>
      </c>
      <c r="L224">
        <v>0</v>
      </c>
      <c r="M224">
        <f t="shared" si="283"/>
        <v>0</v>
      </c>
      <c r="O224">
        <f t="shared" si="278"/>
        <v>0</v>
      </c>
    </row>
    <row r="225" spans="2:15" x14ac:dyDescent="0.25">
      <c r="B225" s="3"/>
      <c r="C225" s="3"/>
      <c r="D225" s="3"/>
      <c r="E225" s="2" t="e">
        <f t="shared" si="282"/>
        <v>#DIV/0!</v>
      </c>
      <c r="F225" s="3"/>
      <c r="G225" s="3"/>
      <c r="H225">
        <f t="shared" si="279"/>
        <v>0</v>
      </c>
      <c r="L225">
        <f t="shared" ref="L225" si="285">B225*10</f>
        <v>0</v>
      </c>
      <c r="M225">
        <f t="shared" si="283"/>
        <v>0</v>
      </c>
      <c r="O225">
        <f t="shared" si="278"/>
        <v>0</v>
      </c>
    </row>
    <row r="226" spans="2:15" x14ac:dyDescent="0.25">
      <c r="B226" s="3"/>
      <c r="C226" s="3"/>
      <c r="D226" s="3"/>
      <c r="E226" s="2" t="e">
        <f t="shared" si="282"/>
        <v>#DIV/0!</v>
      </c>
      <c r="F226" s="3"/>
      <c r="G226" s="3"/>
      <c r="H226">
        <f t="shared" si="279"/>
        <v>0</v>
      </c>
      <c r="L226">
        <f t="shared" si="284"/>
        <v>0</v>
      </c>
      <c r="M226">
        <f t="shared" si="283"/>
        <v>0</v>
      </c>
      <c r="O226">
        <f t="shared" si="278"/>
        <v>0</v>
      </c>
    </row>
    <row r="227" spans="2:15" x14ac:dyDescent="0.25">
      <c r="B227" s="3"/>
      <c r="C227" s="3"/>
      <c r="D227" s="3"/>
      <c r="E227" s="2" t="e">
        <f t="shared" si="282"/>
        <v>#DIV/0!</v>
      </c>
      <c r="F227" s="3"/>
      <c r="G227" s="3"/>
      <c r="H227">
        <f t="shared" si="279"/>
        <v>0</v>
      </c>
      <c r="L227">
        <f t="shared" si="284"/>
        <v>0</v>
      </c>
      <c r="M227">
        <f t="shared" si="283"/>
        <v>0</v>
      </c>
      <c r="O227">
        <f t="shared" si="278"/>
        <v>0</v>
      </c>
    </row>
    <row r="228" spans="2:15" x14ac:dyDescent="0.25">
      <c r="B228" s="3"/>
      <c r="C228" s="3"/>
      <c r="D228" s="3"/>
      <c r="E228" s="2" t="e">
        <f t="shared" si="282"/>
        <v>#DIV/0!</v>
      </c>
      <c r="F228" s="3"/>
      <c r="G228" s="3"/>
      <c r="H228">
        <f t="shared" si="279"/>
        <v>0</v>
      </c>
      <c r="L228">
        <f t="shared" si="284"/>
        <v>0</v>
      </c>
      <c r="M228">
        <f t="shared" si="283"/>
        <v>0</v>
      </c>
      <c r="O228">
        <f t="shared" si="278"/>
        <v>0</v>
      </c>
    </row>
    <row r="229" spans="2:15" x14ac:dyDescent="0.25">
      <c r="B229" s="3"/>
      <c r="C229" s="3"/>
      <c r="D229" s="3"/>
      <c r="E229" s="2" t="e">
        <f t="shared" si="282"/>
        <v>#DIV/0!</v>
      </c>
      <c r="F229" s="3"/>
      <c r="G229" s="3"/>
      <c r="H229">
        <f t="shared" si="279"/>
        <v>0</v>
      </c>
      <c r="L229">
        <f t="shared" si="284"/>
        <v>0</v>
      </c>
      <c r="M229">
        <f t="shared" si="283"/>
        <v>0</v>
      </c>
      <c r="O229">
        <f t="shared" si="278"/>
        <v>0</v>
      </c>
    </row>
    <row r="230" spans="2:15" x14ac:dyDescent="0.25">
      <c r="B230" s="3"/>
      <c r="C230" s="3"/>
      <c r="D230" s="3"/>
      <c r="E230" s="2" t="e">
        <f t="shared" si="282"/>
        <v>#DIV/0!</v>
      </c>
      <c r="F230" s="3"/>
      <c r="G230" s="3"/>
      <c r="H230">
        <f t="shared" si="279"/>
        <v>0</v>
      </c>
      <c r="L230">
        <f t="shared" si="284"/>
        <v>0</v>
      </c>
      <c r="M230">
        <f t="shared" si="283"/>
        <v>0</v>
      </c>
      <c r="O230">
        <f t="shared" si="278"/>
        <v>0</v>
      </c>
    </row>
    <row r="231" spans="2:15" x14ac:dyDescent="0.25">
      <c r="B231" s="3"/>
      <c r="C231" s="3"/>
      <c r="D231" s="3"/>
      <c r="E231" s="2" t="e">
        <f t="shared" si="282"/>
        <v>#DIV/0!</v>
      </c>
      <c r="F231" s="3"/>
      <c r="G231" s="3"/>
      <c r="H231">
        <f t="shared" si="279"/>
        <v>0</v>
      </c>
      <c r="L231">
        <f t="shared" si="284"/>
        <v>0</v>
      </c>
      <c r="M231">
        <f t="shared" si="283"/>
        <v>0</v>
      </c>
      <c r="O231">
        <f t="shared" si="278"/>
        <v>0</v>
      </c>
    </row>
    <row r="232" spans="2:15" x14ac:dyDescent="0.25">
      <c r="B232" s="3"/>
      <c r="C232" s="3"/>
      <c r="D232" s="3"/>
      <c r="E232" s="2" t="e">
        <f t="shared" si="282"/>
        <v>#DIV/0!</v>
      </c>
      <c r="F232" s="3"/>
      <c r="G232" s="3"/>
      <c r="H232">
        <f t="shared" si="279"/>
        <v>0</v>
      </c>
      <c r="L232">
        <f t="shared" si="284"/>
        <v>0</v>
      </c>
      <c r="M232">
        <f t="shared" si="283"/>
        <v>0</v>
      </c>
      <c r="O232">
        <f t="shared" si="278"/>
        <v>0</v>
      </c>
    </row>
    <row r="233" spans="2:15" x14ac:dyDescent="0.25">
      <c r="B233" s="3"/>
      <c r="C233" s="3"/>
      <c r="D233" s="3"/>
      <c r="E233" s="2" t="e">
        <f t="shared" si="282"/>
        <v>#DIV/0!</v>
      </c>
      <c r="F233" s="3"/>
      <c r="G233" s="3"/>
      <c r="H233">
        <f t="shared" si="279"/>
        <v>0</v>
      </c>
      <c r="L233">
        <f t="shared" si="284"/>
        <v>0</v>
      </c>
      <c r="M233">
        <f t="shared" si="283"/>
        <v>0</v>
      </c>
      <c r="O233">
        <f t="shared" si="278"/>
        <v>0</v>
      </c>
    </row>
    <row r="234" spans="2:15" ht="14.25" customHeight="1" x14ac:dyDescent="0.25">
      <c r="B234" s="3"/>
      <c r="C234" s="3"/>
      <c r="D234" s="3"/>
      <c r="E234" s="2" t="e">
        <f t="shared" si="282"/>
        <v>#DIV/0!</v>
      </c>
      <c r="F234" s="3"/>
      <c r="G234" s="3"/>
      <c r="H234">
        <f t="shared" si="279"/>
        <v>0</v>
      </c>
      <c r="L234">
        <v>0</v>
      </c>
      <c r="M234">
        <f t="shared" si="283"/>
        <v>0</v>
      </c>
      <c r="O234">
        <f t="shared" si="278"/>
        <v>0</v>
      </c>
    </row>
    <row r="235" spans="2:15" ht="14.25" customHeight="1" x14ac:dyDescent="0.25">
      <c r="B235" s="3"/>
      <c r="C235" s="3"/>
      <c r="D235" s="3"/>
      <c r="E235" s="2" t="e">
        <f t="shared" si="282"/>
        <v>#DIV/0!</v>
      </c>
      <c r="F235" s="3"/>
      <c r="G235" s="3"/>
      <c r="H235">
        <f t="shared" si="279"/>
        <v>0</v>
      </c>
      <c r="L235">
        <v>0</v>
      </c>
      <c r="M235">
        <f t="shared" si="283"/>
        <v>0</v>
      </c>
      <c r="O235">
        <f t="shared" si="278"/>
        <v>0</v>
      </c>
    </row>
    <row r="236" spans="2:15" x14ac:dyDescent="0.25">
      <c r="B236" s="3"/>
      <c r="C236" s="3"/>
      <c r="D236" s="3"/>
      <c r="E236" s="2" t="e">
        <f t="shared" si="282"/>
        <v>#DIV/0!</v>
      </c>
      <c r="F236" s="3"/>
      <c r="G236" s="3"/>
      <c r="H236">
        <f t="shared" si="279"/>
        <v>0</v>
      </c>
      <c r="L236">
        <f t="shared" si="284"/>
        <v>0</v>
      </c>
      <c r="M236">
        <f t="shared" si="283"/>
        <v>0</v>
      </c>
      <c r="O236">
        <f t="shared" si="278"/>
        <v>0</v>
      </c>
    </row>
    <row r="237" spans="2:15" ht="14.25" customHeight="1" x14ac:dyDescent="0.25">
      <c r="B237" s="3"/>
      <c r="C237" s="3"/>
      <c r="D237" s="3"/>
      <c r="E237" s="2" t="e">
        <f t="shared" si="282"/>
        <v>#DIV/0!</v>
      </c>
      <c r="F237" s="3"/>
      <c r="G237" s="3"/>
      <c r="H237">
        <f t="shared" si="279"/>
        <v>0</v>
      </c>
      <c r="L237">
        <v>0</v>
      </c>
      <c r="M237">
        <f t="shared" si="283"/>
        <v>0</v>
      </c>
      <c r="O237">
        <f t="shared" si="278"/>
        <v>0</v>
      </c>
    </row>
    <row r="238" spans="2:15" x14ac:dyDescent="0.25">
      <c r="B238" s="3"/>
      <c r="C238" s="3"/>
      <c r="D238" s="3"/>
      <c r="E238" s="2" t="e">
        <f t="shared" si="282"/>
        <v>#DIV/0!</v>
      </c>
      <c r="F238" s="3"/>
      <c r="G238" s="3"/>
      <c r="H238">
        <f t="shared" si="279"/>
        <v>0</v>
      </c>
      <c r="L238">
        <f t="shared" ref="L238:L240" si="286">B238*10</f>
        <v>0</v>
      </c>
      <c r="M238">
        <f t="shared" si="283"/>
        <v>0</v>
      </c>
      <c r="O238">
        <f t="shared" si="278"/>
        <v>0</v>
      </c>
    </row>
    <row r="239" spans="2:15" x14ac:dyDescent="0.25">
      <c r="B239" s="3"/>
      <c r="C239" s="3"/>
      <c r="D239" s="3"/>
      <c r="E239" s="2" t="e">
        <f t="shared" si="282"/>
        <v>#DIV/0!</v>
      </c>
      <c r="F239" s="3"/>
      <c r="G239" s="3"/>
      <c r="H239">
        <f t="shared" si="279"/>
        <v>0</v>
      </c>
      <c r="L239">
        <f t="shared" si="286"/>
        <v>0</v>
      </c>
      <c r="M239">
        <f t="shared" si="283"/>
        <v>0</v>
      </c>
      <c r="O239">
        <f t="shared" si="278"/>
        <v>0</v>
      </c>
    </row>
    <row r="240" spans="2:15" ht="16.5" customHeight="1" x14ac:dyDescent="0.25">
      <c r="B240" s="3"/>
      <c r="C240" s="3"/>
      <c r="D240" s="3"/>
      <c r="E240" s="2" t="e">
        <f t="shared" si="282"/>
        <v>#DIV/0!</v>
      </c>
      <c r="F240" s="3"/>
      <c r="G240" s="3"/>
      <c r="H240">
        <f t="shared" si="279"/>
        <v>0</v>
      </c>
      <c r="L240">
        <f t="shared" si="286"/>
        <v>0</v>
      </c>
      <c r="M240">
        <f t="shared" si="283"/>
        <v>0</v>
      </c>
      <c r="O240">
        <f t="shared" si="278"/>
        <v>0</v>
      </c>
    </row>
    <row r="241" spans="2:15" ht="14.25" customHeight="1" x14ac:dyDescent="0.25">
      <c r="B241" s="3"/>
      <c r="C241" s="3"/>
      <c r="D241" s="3"/>
      <c r="E241" s="2" t="e">
        <f t="shared" si="282"/>
        <v>#DIV/0!</v>
      </c>
      <c r="F241" s="3"/>
      <c r="G241" s="3"/>
      <c r="H241">
        <f t="shared" si="279"/>
        <v>0</v>
      </c>
      <c r="L241">
        <v>0</v>
      </c>
      <c r="M241">
        <f t="shared" si="283"/>
        <v>0</v>
      </c>
      <c r="O241">
        <f t="shared" si="278"/>
        <v>0</v>
      </c>
    </row>
    <row r="242" spans="2:15" x14ac:dyDescent="0.25">
      <c r="B242" s="3"/>
      <c r="C242" s="3"/>
      <c r="D242" s="3"/>
      <c r="E242" s="2" t="e">
        <f t="shared" si="282"/>
        <v>#DIV/0!</v>
      </c>
      <c r="F242" s="3"/>
      <c r="G242" s="3"/>
      <c r="H242">
        <f t="shared" si="279"/>
        <v>0</v>
      </c>
      <c r="L242">
        <f t="shared" ref="L242" si="287">B242*10</f>
        <v>0</v>
      </c>
      <c r="M242">
        <f t="shared" si="283"/>
        <v>0</v>
      </c>
      <c r="O242">
        <f t="shared" si="278"/>
        <v>0</v>
      </c>
    </row>
    <row r="243" spans="2:15" x14ac:dyDescent="0.25">
      <c r="B243" s="3"/>
      <c r="C243" s="3"/>
      <c r="D243" s="3"/>
      <c r="E243" s="2" t="e">
        <f t="shared" si="282"/>
        <v>#DIV/0!</v>
      </c>
      <c r="F243" s="3"/>
      <c r="G243" s="3"/>
      <c r="H243">
        <f t="shared" si="279"/>
        <v>0</v>
      </c>
      <c r="L243">
        <f t="shared" si="284"/>
        <v>0</v>
      </c>
      <c r="M243">
        <f t="shared" si="283"/>
        <v>0</v>
      </c>
      <c r="O243">
        <f t="shared" si="278"/>
        <v>0</v>
      </c>
    </row>
    <row r="244" spans="2:15" x14ac:dyDescent="0.25">
      <c r="B244" s="3"/>
      <c r="C244" s="3"/>
      <c r="D244" s="3"/>
      <c r="E244" s="2" t="e">
        <f t="shared" si="282"/>
        <v>#DIV/0!</v>
      </c>
      <c r="F244" s="3"/>
      <c r="G244" s="3"/>
      <c r="H244">
        <f t="shared" si="279"/>
        <v>0</v>
      </c>
      <c r="L244">
        <f t="shared" si="284"/>
        <v>0</v>
      </c>
      <c r="M244">
        <f t="shared" si="283"/>
        <v>0</v>
      </c>
      <c r="O244">
        <f t="shared" si="278"/>
        <v>0</v>
      </c>
    </row>
    <row r="245" spans="2:15" ht="14.25" customHeight="1" x14ac:dyDescent="0.25">
      <c r="B245" s="3"/>
      <c r="C245" s="3"/>
      <c r="D245" s="3"/>
      <c r="E245" s="2" t="e">
        <f t="shared" si="282"/>
        <v>#DIV/0!</v>
      </c>
      <c r="F245" s="3"/>
      <c r="G245" s="3"/>
      <c r="H245">
        <f t="shared" si="279"/>
        <v>0</v>
      </c>
      <c r="L245">
        <v>0</v>
      </c>
      <c r="M245">
        <f t="shared" si="283"/>
        <v>0</v>
      </c>
      <c r="O245">
        <f t="shared" si="278"/>
        <v>0</v>
      </c>
    </row>
    <row r="246" spans="2:15" x14ac:dyDescent="0.25">
      <c r="B246" s="3"/>
      <c r="C246" s="3"/>
      <c r="D246" s="3"/>
      <c r="E246" s="2" t="e">
        <f t="shared" si="282"/>
        <v>#DIV/0!</v>
      </c>
      <c r="F246" s="3"/>
      <c r="G246" s="3"/>
      <c r="H246">
        <f t="shared" si="279"/>
        <v>0</v>
      </c>
      <c r="L246">
        <f t="shared" si="284"/>
        <v>0</v>
      </c>
      <c r="M246">
        <f t="shared" si="283"/>
        <v>0</v>
      </c>
      <c r="O246">
        <f t="shared" si="278"/>
        <v>0</v>
      </c>
    </row>
    <row r="247" spans="2:15" x14ac:dyDescent="0.25">
      <c r="B247" s="3"/>
      <c r="C247" s="3"/>
      <c r="D247" s="3"/>
      <c r="E247" s="2" t="e">
        <f t="shared" si="282"/>
        <v>#DIV/0!</v>
      </c>
      <c r="F247" s="3"/>
      <c r="G247" s="3"/>
      <c r="H247">
        <f t="shared" si="279"/>
        <v>0</v>
      </c>
      <c r="L247">
        <f t="shared" si="284"/>
        <v>0</v>
      </c>
      <c r="M247">
        <f t="shared" si="283"/>
        <v>0</v>
      </c>
      <c r="O247">
        <f t="shared" si="278"/>
        <v>0</v>
      </c>
    </row>
    <row r="248" spans="2:15" x14ac:dyDescent="0.25">
      <c r="B248" s="3"/>
      <c r="C248" s="3"/>
      <c r="D248" s="3"/>
      <c r="E248" s="2" t="e">
        <f t="shared" si="282"/>
        <v>#DIV/0!</v>
      </c>
      <c r="F248" s="3"/>
      <c r="G248" s="3"/>
      <c r="H248">
        <f t="shared" si="279"/>
        <v>0</v>
      </c>
      <c r="L248">
        <f t="shared" si="284"/>
        <v>0</v>
      </c>
      <c r="M248">
        <f t="shared" si="283"/>
        <v>0</v>
      </c>
      <c r="O248">
        <f t="shared" si="278"/>
        <v>0</v>
      </c>
    </row>
    <row r="249" spans="2:15" x14ac:dyDescent="0.25">
      <c r="B249" s="3"/>
      <c r="C249" s="3"/>
      <c r="D249" s="3"/>
      <c r="E249" s="2" t="e">
        <f t="shared" si="282"/>
        <v>#DIV/0!</v>
      </c>
      <c r="F249" s="3"/>
      <c r="G249" s="3"/>
      <c r="H249">
        <f t="shared" si="279"/>
        <v>0</v>
      </c>
      <c r="L249">
        <f t="shared" si="284"/>
        <v>0</v>
      </c>
      <c r="M249">
        <f t="shared" si="283"/>
        <v>0</v>
      </c>
      <c r="O249">
        <f t="shared" si="278"/>
        <v>0</v>
      </c>
    </row>
    <row r="250" spans="2:15" x14ac:dyDescent="0.25">
      <c r="B250" s="3"/>
      <c r="C250" s="3"/>
      <c r="D250" s="3"/>
      <c r="E250" s="2" t="e">
        <f t="shared" si="282"/>
        <v>#DIV/0!</v>
      </c>
      <c r="F250" s="3"/>
      <c r="G250" s="3"/>
      <c r="H250">
        <f t="shared" si="279"/>
        <v>0</v>
      </c>
      <c r="L250">
        <f t="shared" si="284"/>
        <v>0</v>
      </c>
      <c r="M250">
        <f t="shared" si="283"/>
        <v>0</v>
      </c>
      <c r="O250">
        <f t="shared" si="278"/>
        <v>0</v>
      </c>
    </row>
    <row r="251" spans="2:15" x14ac:dyDescent="0.25">
      <c r="E251" s="2" t="e">
        <f t="shared" si="282"/>
        <v>#DIV/0!</v>
      </c>
      <c r="F251" s="3"/>
      <c r="G251" s="3"/>
      <c r="H251">
        <f t="shared" si="279"/>
        <v>0</v>
      </c>
      <c r="L251">
        <f t="shared" si="284"/>
        <v>0</v>
      </c>
      <c r="M251">
        <f t="shared" si="283"/>
        <v>0</v>
      </c>
      <c r="O251">
        <f t="shared" si="278"/>
        <v>0</v>
      </c>
    </row>
    <row r="252" spans="2:15" x14ac:dyDescent="0.25">
      <c r="E252" s="2" t="e">
        <f t="shared" si="282"/>
        <v>#DIV/0!</v>
      </c>
      <c r="F252" s="3"/>
      <c r="G252" s="3"/>
      <c r="H252">
        <f t="shared" si="279"/>
        <v>0</v>
      </c>
      <c r="L252">
        <f t="shared" si="284"/>
        <v>0</v>
      </c>
      <c r="M252">
        <f t="shared" si="283"/>
        <v>0</v>
      </c>
      <c r="O252">
        <f t="shared" si="278"/>
        <v>0</v>
      </c>
    </row>
    <row r="253" spans="2:15" x14ac:dyDescent="0.25">
      <c r="E253" s="2" t="e">
        <f t="shared" si="282"/>
        <v>#DIV/0!</v>
      </c>
      <c r="F253" s="3"/>
      <c r="G253" s="3"/>
      <c r="H253">
        <f t="shared" si="279"/>
        <v>0</v>
      </c>
      <c r="L253">
        <f t="shared" si="284"/>
        <v>0</v>
      </c>
      <c r="M253">
        <f t="shared" si="283"/>
        <v>0</v>
      </c>
      <c r="O253">
        <f t="shared" si="278"/>
        <v>0</v>
      </c>
    </row>
    <row r="254" spans="2:15" x14ac:dyDescent="0.25">
      <c r="E254" s="2" t="e">
        <f t="shared" si="282"/>
        <v>#DIV/0!</v>
      </c>
      <c r="F254" s="3"/>
      <c r="G254" s="3"/>
      <c r="H254">
        <f t="shared" si="279"/>
        <v>0</v>
      </c>
      <c r="L254">
        <f t="shared" si="284"/>
        <v>0</v>
      </c>
      <c r="M254">
        <f t="shared" si="283"/>
        <v>0</v>
      </c>
      <c r="O254">
        <f t="shared" si="278"/>
        <v>0</v>
      </c>
    </row>
    <row r="255" spans="2:15" x14ac:dyDescent="0.25">
      <c r="E255" s="2" t="e">
        <f t="shared" si="282"/>
        <v>#DIV/0!</v>
      </c>
      <c r="F255" s="3"/>
      <c r="G255" s="3"/>
      <c r="H255">
        <f t="shared" si="279"/>
        <v>0</v>
      </c>
      <c r="L255">
        <f t="shared" si="284"/>
        <v>0</v>
      </c>
      <c r="M255">
        <f t="shared" si="283"/>
        <v>0</v>
      </c>
      <c r="O255">
        <f t="shared" si="278"/>
        <v>0</v>
      </c>
    </row>
    <row r="256" spans="2:15" x14ac:dyDescent="0.25">
      <c r="E256" s="2" t="e">
        <f t="shared" si="282"/>
        <v>#DIV/0!</v>
      </c>
      <c r="F256" s="3"/>
      <c r="G256" s="3"/>
      <c r="H256">
        <f t="shared" si="279"/>
        <v>0</v>
      </c>
      <c r="L256">
        <f t="shared" si="284"/>
        <v>0</v>
      </c>
      <c r="M256">
        <f t="shared" si="283"/>
        <v>0</v>
      </c>
      <c r="O256">
        <f t="shared" si="278"/>
        <v>0</v>
      </c>
    </row>
    <row r="257" spans="5:15" x14ac:dyDescent="0.25">
      <c r="E257" s="2" t="e">
        <f t="shared" si="282"/>
        <v>#DIV/0!</v>
      </c>
      <c r="F257" s="3"/>
      <c r="G257" s="3"/>
      <c r="H257">
        <f t="shared" si="279"/>
        <v>0</v>
      </c>
      <c r="L257">
        <f t="shared" si="284"/>
        <v>0</v>
      </c>
      <c r="M257">
        <f t="shared" si="283"/>
        <v>0</v>
      </c>
      <c r="O257">
        <f t="shared" si="278"/>
        <v>0</v>
      </c>
    </row>
    <row r="258" spans="5:15" x14ac:dyDescent="0.25">
      <c r="E258" s="2" t="e">
        <f t="shared" si="282"/>
        <v>#DIV/0!</v>
      </c>
      <c r="F258" s="3"/>
      <c r="G258" s="3"/>
      <c r="H258">
        <f t="shared" si="279"/>
        <v>0</v>
      </c>
      <c r="L258">
        <f t="shared" si="284"/>
        <v>0</v>
      </c>
      <c r="M258">
        <v>0</v>
      </c>
      <c r="O258">
        <f t="shared" si="278"/>
        <v>0</v>
      </c>
    </row>
    <row r="259" spans="5:15" x14ac:dyDescent="0.25">
      <c r="E259" s="2" t="e">
        <f t="shared" si="282"/>
        <v>#DIV/0!</v>
      </c>
      <c r="F259" s="3"/>
      <c r="G259" s="3"/>
      <c r="H259">
        <f t="shared" si="279"/>
        <v>0</v>
      </c>
      <c r="L259">
        <f t="shared" si="284"/>
        <v>0</v>
      </c>
      <c r="M259">
        <f t="shared" ref="M259:M317" si="288">D259*5</f>
        <v>0</v>
      </c>
      <c r="O259">
        <f t="shared" si="278"/>
        <v>0</v>
      </c>
    </row>
    <row r="260" spans="5:15" x14ac:dyDescent="0.25">
      <c r="E260" s="2" t="e">
        <f t="shared" si="282"/>
        <v>#DIV/0!</v>
      </c>
      <c r="F260" s="3"/>
      <c r="G260" s="3"/>
      <c r="H260">
        <f t="shared" si="279"/>
        <v>0</v>
      </c>
      <c r="L260">
        <f t="shared" si="284"/>
        <v>0</v>
      </c>
      <c r="M260">
        <f t="shared" si="288"/>
        <v>0</v>
      </c>
      <c r="O260">
        <f t="shared" si="278"/>
        <v>0</v>
      </c>
    </row>
    <row r="261" spans="5:15" x14ac:dyDescent="0.25">
      <c r="E261" s="2" t="e">
        <f t="shared" si="282"/>
        <v>#DIV/0!</v>
      </c>
      <c r="F261" s="3"/>
      <c r="G261" s="3"/>
      <c r="H261">
        <f t="shared" si="279"/>
        <v>0</v>
      </c>
      <c r="L261">
        <f t="shared" si="284"/>
        <v>0</v>
      </c>
      <c r="M261">
        <f t="shared" si="288"/>
        <v>0</v>
      </c>
      <c r="O261">
        <f t="shared" si="278"/>
        <v>0</v>
      </c>
    </row>
    <row r="262" spans="5:15" x14ac:dyDescent="0.25">
      <c r="E262" s="2" t="e">
        <f t="shared" si="282"/>
        <v>#DIV/0!</v>
      </c>
      <c r="F262" s="3"/>
      <c r="G262" s="3"/>
      <c r="H262">
        <f t="shared" si="279"/>
        <v>0</v>
      </c>
      <c r="L262">
        <f t="shared" si="284"/>
        <v>0</v>
      </c>
      <c r="M262">
        <f t="shared" si="288"/>
        <v>0</v>
      </c>
      <c r="O262">
        <f t="shared" si="278"/>
        <v>0</v>
      </c>
    </row>
    <row r="263" spans="5:15" x14ac:dyDescent="0.25">
      <c r="E263" s="2" t="e">
        <f t="shared" si="282"/>
        <v>#DIV/0!</v>
      </c>
      <c r="H263">
        <f t="shared" si="279"/>
        <v>0</v>
      </c>
      <c r="L263">
        <f t="shared" si="284"/>
        <v>0</v>
      </c>
      <c r="M263">
        <f t="shared" si="288"/>
        <v>0</v>
      </c>
      <c r="O263">
        <f t="shared" si="278"/>
        <v>0</v>
      </c>
    </row>
    <row r="264" spans="5:15" x14ac:dyDescent="0.25">
      <c r="E264" s="2" t="e">
        <f t="shared" si="282"/>
        <v>#DIV/0!</v>
      </c>
      <c r="H264">
        <f t="shared" si="279"/>
        <v>0</v>
      </c>
      <c r="L264">
        <f t="shared" si="284"/>
        <v>0</v>
      </c>
      <c r="M264">
        <f t="shared" si="288"/>
        <v>0</v>
      </c>
      <c r="O264">
        <f t="shared" si="278"/>
        <v>0</v>
      </c>
    </row>
    <row r="265" spans="5:15" x14ac:dyDescent="0.25">
      <c r="E265" s="2" t="e">
        <f t="shared" si="282"/>
        <v>#DIV/0!</v>
      </c>
      <c r="H265">
        <f t="shared" si="279"/>
        <v>0</v>
      </c>
      <c r="L265">
        <f t="shared" si="284"/>
        <v>0</v>
      </c>
      <c r="M265">
        <f t="shared" si="288"/>
        <v>0</v>
      </c>
      <c r="O265">
        <f t="shared" si="278"/>
        <v>0</v>
      </c>
    </row>
    <row r="266" spans="5:15" x14ac:dyDescent="0.25">
      <c r="E266" s="2" t="e">
        <f t="shared" si="282"/>
        <v>#DIV/0!</v>
      </c>
      <c r="H266">
        <f t="shared" si="279"/>
        <v>0</v>
      </c>
      <c r="L266">
        <f t="shared" si="284"/>
        <v>0</v>
      </c>
      <c r="M266">
        <f t="shared" si="288"/>
        <v>0</v>
      </c>
      <c r="O266">
        <f t="shared" si="278"/>
        <v>0</v>
      </c>
    </row>
    <row r="267" spans="5:15" x14ac:dyDescent="0.25">
      <c r="E267" s="2" t="e">
        <f t="shared" si="282"/>
        <v>#DIV/0!</v>
      </c>
      <c r="H267">
        <f t="shared" si="279"/>
        <v>0</v>
      </c>
      <c r="L267">
        <f t="shared" si="284"/>
        <v>0</v>
      </c>
      <c r="M267">
        <f t="shared" si="288"/>
        <v>0</v>
      </c>
      <c r="O267">
        <f t="shared" si="278"/>
        <v>0</v>
      </c>
    </row>
    <row r="268" spans="5:15" x14ac:dyDescent="0.25">
      <c r="E268" s="2" t="e">
        <f t="shared" si="282"/>
        <v>#DIV/0!</v>
      </c>
      <c r="H268">
        <f t="shared" si="279"/>
        <v>0</v>
      </c>
      <c r="L268">
        <f t="shared" si="284"/>
        <v>0</v>
      </c>
      <c r="M268">
        <f t="shared" si="288"/>
        <v>0</v>
      </c>
      <c r="O268">
        <f t="shared" si="278"/>
        <v>0</v>
      </c>
    </row>
    <row r="269" spans="5:15" x14ac:dyDescent="0.25">
      <c r="E269" s="2" t="e">
        <f t="shared" si="282"/>
        <v>#DIV/0!</v>
      </c>
      <c r="H269">
        <f t="shared" si="279"/>
        <v>0</v>
      </c>
      <c r="L269">
        <f t="shared" si="284"/>
        <v>0</v>
      </c>
      <c r="M269">
        <f t="shared" si="288"/>
        <v>0</v>
      </c>
      <c r="O269">
        <f t="shared" ref="O269:O317" si="289">SUM(I269:N269)</f>
        <v>0</v>
      </c>
    </row>
    <row r="270" spans="5:15" x14ac:dyDescent="0.25">
      <c r="E270" s="2" t="e">
        <f t="shared" si="282"/>
        <v>#DIV/0!</v>
      </c>
      <c r="H270">
        <f t="shared" ref="H270:H317" si="290">F270-G270</f>
        <v>0</v>
      </c>
      <c r="L270">
        <f t="shared" si="284"/>
        <v>0</v>
      </c>
      <c r="M270">
        <f t="shared" si="288"/>
        <v>0</v>
      </c>
      <c r="O270">
        <f t="shared" si="289"/>
        <v>0</v>
      </c>
    </row>
    <row r="271" spans="5:15" x14ac:dyDescent="0.25">
      <c r="E271" s="2" t="e">
        <f t="shared" si="282"/>
        <v>#DIV/0!</v>
      </c>
      <c r="H271">
        <f t="shared" si="290"/>
        <v>0</v>
      </c>
      <c r="L271">
        <f t="shared" si="284"/>
        <v>0</v>
      </c>
      <c r="M271">
        <f t="shared" si="288"/>
        <v>0</v>
      </c>
      <c r="O271">
        <f t="shared" si="289"/>
        <v>0</v>
      </c>
    </row>
    <row r="272" spans="5:15" x14ac:dyDescent="0.25">
      <c r="E272" s="2" t="e">
        <f t="shared" si="282"/>
        <v>#DIV/0!</v>
      </c>
      <c r="H272">
        <f t="shared" si="290"/>
        <v>0</v>
      </c>
      <c r="L272">
        <f t="shared" si="284"/>
        <v>0</v>
      </c>
      <c r="M272">
        <f t="shared" si="288"/>
        <v>0</v>
      </c>
      <c r="O272">
        <f t="shared" si="289"/>
        <v>0</v>
      </c>
    </row>
    <row r="273" spans="1:16" x14ac:dyDescent="0.25">
      <c r="E273" s="2" t="e">
        <f t="shared" si="282"/>
        <v>#DIV/0!</v>
      </c>
      <c r="H273">
        <f t="shared" si="290"/>
        <v>0</v>
      </c>
      <c r="L273">
        <f t="shared" si="284"/>
        <v>0</v>
      </c>
      <c r="M273">
        <f t="shared" si="288"/>
        <v>0</v>
      </c>
      <c r="O273">
        <f t="shared" si="289"/>
        <v>0</v>
      </c>
    </row>
    <row r="274" spans="1:16" x14ac:dyDescent="0.25">
      <c r="E274" s="2" t="e">
        <f t="shared" si="282"/>
        <v>#DIV/0!</v>
      </c>
      <c r="H274">
        <f t="shared" si="290"/>
        <v>0</v>
      </c>
      <c r="L274">
        <f t="shared" si="284"/>
        <v>0</v>
      </c>
      <c r="M274">
        <f t="shared" si="288"/>
        <v>0</v>
      </c>
      <c r="O274">
        <f t="shared" si="289"/>
        <v>0</v>
      </c>
    </row>
    <row r="275" spans="1:16" x14ac:dyDescent="0.25">
      <c r="E275" s="2" t="e">
        <f t="shared" si="282"/>
        <v>#DIV/0!</v>
      </c>
      <c r="H275">
        <f t="shared" si="290"/>
        <v>0</v>
      </c>
      <c r="L275">
        <f t="shared" si="284"/>
        <v>0</v>
      </c>
      <c r="M275">
        <f t="shared" si="288"/>
        <v>0</v>
      </c>
      <c r="O275">
        <f t="shared" si="289"/>
        <v>0</v>
      </c>
    </row>
    <row r="276" spans="1:16" x14ac:dyDescent="0.25">
      <c r="E276" s="2" t="e">
        <f t="shared" si="282"/>
        <v>#DIV/0!</v>
      </c>
      <c r="H276">
        <f t="shared" si="290"/>
        <v>0</v>
      </c>
      <c r="L276">
        <f t="shared" si="284"/>
        <v>0</v>
      </c>
      <c r="M276">
        <f t="shared" si="288"/>
        <v>0</v>
      </c>
      <c r="O276">
        <f t="shared" si="289"/>
        <v>0</v>
      </c>
    </row>
    <row r="277" spans="1:16" x14ac:dyDescent="0.25">
      <c r="E277" s="2" t="e">
        <f t="shared" si="282"/>
        <v>#DIV/0!</v>
      </c>
      <c r="H277">
        <f t="shared" si="290"/>
        <v>0</v>
      </c>
      <c r="L277">
        <f t="shared" si="284"/>
        <v>0</v>
      </c>
      <c r="M277">
        <f t="shared" si="288"/>
        <v>0</v>
      </c>
      <c r="O277">
        <f t="shared" si="289"/>
        <v>0</v>
      </c>
    </row>
    <row r="278" spans="1:16" x14ac:dyDescent="0.25">
      <c r="E278" s="2" t="e">
        <f t="shared" si="282"/>
        <v>#DIV/0!</v>
      </c>
      <c r="H278">
        <f t="shared" si="290"/>
        <v>0</v>
      </c>
      <c r="L278">
        <f t="shared" si="284"/>
        <v>0</v>
      </c>
      <c r="M278">
        <f t="shared" si="288"/>
        <v>0</v>
      </c>
      <c r="O278">
        <f t="shared" si="289"/>
        <v>0</v>
      </c>
    </row>
    <row r="279" spans="1:16" x14ac:dyDescent="0.25">
      <c r="A279" s="6"/>
      <c r="B279" s="4"/>
      <c r="C279" s="4"/>
      <c r="D279" s="4"/>
      <c r="E279" s="5" t="e">
        <f t="shared" si="282"/>
        <v>#DIV/0!</v>
      </c>
      <c r="F279" s="4"/>
      <c r="G279" s="4"/>
      <c r="H279" s="4">
        <f t="shared" si="290"/>
        <v>0</v>
      </c>
      <c r="I279" s="4"/>
      <c r="J279" s="4"/>
      <c r="K279" s="4"/>
      <c r="L279" s="4">
        <f t="shared" si="284"/>
        <v>0</v>
      </c>
      <c r="M279" s="4">
        <f t="shared" si="288"/>
        <v>0</v>
      </c>
      <c r="N279" s="4"/>
      <c r="O279" s="4">
        <f t="shared" si="289"/>
        <v>0</v>
      </c>
      <c r="P279" s="4"/>
    </row>
    <row r="280" spans="1:16" x14ac:dyDescent="0.25">
      <c r="E280" s="2" t="e">
        <f t="shared" si="282"/>
        <v>#DIV/0!</v>
      </c>
      <c r="H280">
        <f t="shared" si="290"/>
        <v>0</v>
      </c>
      <c r="L280">
        <f t="shared" si="284"/>
        <v>0</v>
      </c>
      <c r="M280">
        <f t="shared" si="288"/>
        <v>0</v>
      </c>
      <c r="O280">
        <f t="shared" si="289"/>
        <v>0</v>
      </c>
      <c r="P280" s="4"/>
    </row>
    <row r="281" spans="1:16" x14ac:dyDescent="0.25">
      <c r="E281" s="2" t="e">
        <f t="shared" si="282"/>
        <v>#DIV/0!</v>
      </c>
      <c r="H281">
        <f t="shared" si="290"/>
        <v>0</v>
      </c>
      <c r="L281">
        <f t="shared" si="284"/>
        <v>0</v>
      </c>
      <c r="M281">
        <f t="shared" si="288"/>
        <v>0</v>
      </c>
      <c r="O281">
        <f t="shared" si="289"/>
        <v>0</v>
      </c>
    </row>
    <row r="282" spans="1:16" x14ac:dyDescent="0.25">
      <c r="E282" s="2" t="e">
        <f t="shared" ref="E282:E317" si="291">(B282)/(B282+C282+D282)</f>
        <v>#DIV/0!</v>
      </c>
      <c r="H282">
        <f t="shared" si="290"/>
        <v>0</v>
      </c>
      <c r="L282">
        <f t="shared" si="284"/>
        <v>0</v>
      </c>
      <c r="M282">
        <f t="shared" si="288"/>
        <v>0</v>
      </c>
      <c r="O282">
        <f t="shared" si="289"/>
        <v>0</v>
      </c>
    </row>
    <row r="283" spans="1:16" x14ac:dyDescent="0.25">
      <c r="A283" s="6"/>
      <c r="B283" s="4"/>
      <c r="C283" s="4"/>
      <c r="D283" s="4"/>
      <c r="E283" s="5" t="e">
        <f t="shared" si="291"/>
        <v>#DIV/0!</v>
      </c>
      <c r="F283" s="4"/>
      <c r="G283" s="4"/>
      <c r="H283" s="4">
        <f t="shared" si="290"/>
        <v>0</v>
      </c>
      <c r="I283" s="4"/>
      <c r="J283" s="4"/>
      <c r="K283" s="4"/>
      <c r="L283" s="4">
        <f t="shared" ref="L283:L294" si="292">B283*10</f>
        <v>0</v>
      </c>
      <c r="M283" s="4">
        <f t="shared" si="288"/>
        <v>0</v>
      </c>
      <c r="N283" s="4"/>
      <c r="O283" s="4">
        <f t="shared" si="289"/>
        <v>0</v>
      </c>
      <c r="P283" s="4"/>
    </row>
    <row r="284" spans="1:16" x14ac:dyDescent="0.25">
      <c r="A284" s="6"/>
      <c r="B284" s="4"/>
      <c r="C284" s="4"/>
      <c r="D284" s="4"/>
      <c r="E284" s="5" t="e">
        <f t="shared" si="291"/>
        <v>#DIV/0!</v>
      </c>
      <c r="F284" s="4"/>
      <c r="G284" s="4"/>
      <c r="H284" s="4">
        <f t="shared" si="290"/>
        <v>0</v>
      </c>
      <c r="I284" s="4"/>
      <c r="J284" s="4"/>
      <c r="K284" s="4"/>
      <c r="L284" s="4">
        <f t="shared" si="292"/>
        <v>0</v>
      </c>
      <c r="M284" s="4">
        <f t="shared" si="288"/>
        <v>0</v>
      </c>
      <c r="N284" s="4"/>
      <c r="O284" s="4">
        <f t="shared" si="289"/>
        <v>0</v>
      </c>
      <c r="P284" s="4"/>
    </row>
    <row r="285" spans="1:16" x14ac:dyDescent="0.25">
      <c r="A285" s="6"/>
      <c r="B285" s="4"/>
      <c r="C285" s="4"/>
      <c r="D285" s="4"/>
      <c r="E285" s="5" t="e">
        <f t="shared" si="291"/>
        <v>#DIV/0!</v>
      </c>
      <c r="F285" s="4"/>
      <c r="G285" s="4"/>
      <c r="H285" s="4">
        <f t="shared" si="290"/>
        <v>0</v>
      </c>
      <c r="I285" s="4"/>
      <c r="J285" s="4"/>
      <c r="K285" s="4"/>
      <c r="L285" s="4">
        <f t="shared" si="292"/>
        <v>0</v>
      </c>
      <c r="M285" s="4">
        <f t="shared" si="288"/>
        <v>0</v>
      </c>
      <c r="N285" s="4"/>
      <c r="O285" s="4">
        <f t="shared" si="289"/>
        <v>0</v>
      </c>
      <c r="P285" s="4"/>
    </row>
    <row r="286" spans="1:16" x14ac:dyDescent="0.25">
      <c r="A286" s="6"/>
      <c r="B286" s="4"/>
      <c r="C286" s="4"/>
      <c r="D286" s="4"/>
      <c r="E286" s="5" t="e">
        <f t="shared" si="291"/>
        <v>#DIV/0!</v>
      </c>
      <c r="F286" s="4"/>
      <c r="G286" s="4"/>
      <c r="H286" s="4">
        <f t="shared" si="290"/>
        <v>0</v>
      </c>
      <c r="I286" s="4"/>
      <c r="J286" s="4"/>
      <c r="K286" s="4"/>
      <c r="L286" s="4">
        <f t="shared" si="292"/>
        <v>0</v>
      </c>
      <c r="M286" s="4">
        <f t="shared" si="288"/>
        <v>0</v>
      </c>
      <c r="N286" s="4"/>
      <c r="O286" s="4">
        <f t="shared" si="289"/>
        <v>0</v>
      </c>
      <c r="P286" s="4"/>
    </row>
    <row r="287" spans="1:16" x14ac:dyDescent="0.25">
      <c r="A287" s="6"/>
      <c r="B287" s="4"/>
      <c r="C287" s="4"/>
      <c r="D287" s="4"/>
      <c r="E287" s="5" t="e">
        <f t="shared" si="291"/>
        <v>#DIV/0!</v>
      </c>
      <c r="F287" s="4"/>
      <c r="G287" s="4"/>
      <c r="H287" s="4">
        <f t="shared" si="290"/>
        <v>0</v>
      </c>
      <c r="I287" s="4"/>
      <c r="J287" s="4"/>
      <c r="K287" s="4"/>
      <c r="L287" s="4">
        <f t="shared" si="292"/>
        <v>0</v>
      </c>
      <c r="M287" s="4">
        <f t="shared" si="288"/>
        <v>0</v>
      </c>
      <c r="N287" s="4"/>
      <c r="O287" s="4">
        <f t="shared" si="289"/>
        <v>0</v>
      </c>
      <c r="P287" s="4"/>
    </row>
    <row r="288" spans="1:16" x14ac:dyDescent="0.25">
      <c r="A288" s="6"/>
      <c r="B288" s="4"/>
      <c r="C288" s="4"/>
      <c r="D288" s="4"/>
      <c r="E288" s="5" t="e">
        <f t="shared" si="291"/>
        <v>#DIV/0!</v>
      </c>
      <c r="F288" s="4"/>
      <c r="G288" s="4"/>
      <c r="H288" s="4">
        <f t="shared" si="290"/>
        <v>0</v>
      </c>
      <c r="I288" s="4"/>
      <c r="J288" s="4"/>
      <c r="K288" s="4"/>
      <c r="L288" s="4">
        <f t="shared" si="292"/>
        <v>0</v>
      </c>
      <c r="M288" s="4">
        <f t="shared" si="288"/>
        <v>0</v>
      </c>
      <c r="N288" s="4"/>
      <c r="O288" s="4">
        <f t="shared" si="289"/>
        <v>0</v>
      </c>
    </row>
    <row r="289" spans="5:15" x14ac:dyDescent="0.25">
      <c r="E289" s="2" t="e">
        <f t="shared" si="291"/>
        <v>#DIV/0!</v>
      </c>
      <c r="H289">
        <f t="shared" si="290"/>
        <v>0</v>
      </c>
      <c r="L289">
        <f t="shared" si="292"/>
        <v>0</v>
      </c>
      <c r="M289">
        <f t="shared" si="288"/>
        <v>0</v>
      </c>
      <c r="O289">
        <f t="shared" si="289"/>
        <v>0</v>
      </c>
    </row>
    <row r="290" spans="5:15" x14ac:dyDescent="0.25">
      <c r="E290" s="2" t="e">
        <f t="shared" si="291"/>
        <v>#DIV/0!</v>
      </c>
      <c r="H290">
        <f t="shared" si="290"/>
        <v>0</v>
      </c>
      <c r="L290">
        <f t="shared" si="292"/>
        <v>0</v>
      </c>
      <c r="M290">
        <f t="shared" si="288"/>
        <v>0</v>
      </c>
      <c r="O290">
        <f t="shared" si="289"/>
        <v>0</v>
      </c>
    </row>
    <row r="291" spans="5:15" x14ac:dyDescent="0.25">
      <c r="E291" s="2" t="e">
        <f t="shared" si="291"/>
        <v>#DIV/0!</v>
      </c>
      <c r="H291">
        <f t="shared" si="290"/>
        <v>0</v>
      </c>
      <c r="L291">
        <f t="shared" si="292"/>
        <v>0</v>
      </c>
      <c r="M291">
        <f t="shared" si="288"/>
        <v>0</v>
      </c>
      <c r="O291">
        <f t="shared" si="289"/>
        <v>0</v>
      </c>
    </row>
    <row r="292" spans="5:15" x14ac:dyDescent="0.25">
      <c r="E292" s="2" t="e">
        <f t="shared" si="291"/>
        <v>#DIV/0!</v>
      </c>
      <c r="H292">
        <f t="shared" si="290"/>
        <v>0</v>
      </c>
      <c r="L292">
        <f t="shared" si="292"/>
        <v>0</v>
      </c>
      <c r="M292">
        <f t="shared" si="288"/>
        <v>0</v>
      </c>
      <c r="O292">
        <f t="shared" si="289"/>
        <v>0</v>
      </c>
    </row>
    <row r="293" spans="5:15" x14ac:dyDescent="0.25">
      <c r="E293" s="2" t="e">
        <f t="shared" si="291"/>
        <v>#DIV/0!</v>
      </c>
      <c r="H293">
        <f t="shared" si="290"/>
        <v>0</v>
      </c>
      <c r="L293">
        <f t="shared" si="292"/>
        <v>0</v>
      </c>
      <c r="M293">
        <f t="shared" si="288"/>
        <v>0</v>
      </c>
      <c r="O293">
        <f t="shared" si="289"/>
        <v>0</v>
      </c>
    </row>
    <row r="294" spans="5:15" x14ac:dyDescent="0.25">
      <c r="E294" s="2" t="e">
        <f t="shared" si="291"/>
        <v>#DIV/0!</v>
      </c>
      <c r="H294">
        <f t="shared" si="290"/>
        <v>0</v>
      </c>
      <c r="L294">
        <f t="shared" si="292"/>
        <v>0</v>
      </c>
      <c r="M294">
        <f t="shared" si="288"/>
        <v>0</v>
      </c>
      <c r="O294">
        <f t="shared" si="289"/>
        <v>0</v>
      </c>
    </row>
    <row r="295" spans="5:15" x14ac:dyDescent="0.25">
      <c r="E295" s="2" t="e">
        <f t="shared" si="291"/>
        <v>#DIV/0!</v>
      </c>
      <c r="H295">
        <f t="shared" si="290"/>
        <v>0</v>
      </c>
      <c r="M295">
        <f t="shared" si="288"/>
        <v>0</v>
      </c>
      <c r="O295">
        <f t="shared" si="289"/>
        <v>0</v>
      </c>
    </row>
    <row r="296" spans="5:15" x14ac:dyDescent="0.25">
      <c r="E296" s="2" t="e">
        <f t="shared" si="291"/>
        <v>#DIV/0!</v>
      </c>
      <c r="H296">
        <f t="shared" si="290"/>
        <v>0</v>
      </c>
      <c r="M296">
        <f t="shared" si="288"/>
        <v>0</v>
      </c>
      <c r="O296">
        <f t="shared" si="289"/>
        <v>0</v>
      </c>
    </row>
    <row r="297" spans="5:15" x14ac:dyDescent="0.25">
      <c r="E297" s="2" t="e">
        <f t="shared" si="291"/>
        <v>#DIV/0!</v>
      </c>
      <c r="H297">
        <f t="shared" si="290"/>
        <v>0</v>
      </c>
      <c r="M297">
        <f t="shared" si="288"/>
        <v>0</v>
      </c>
      <c r="O297">
        <f t="shared" si="289"/>
        <v>0</v>
      </c>
    </row>
    <row r="298" spans="5:15" x14ac:dyDescent="0.25">
      <c r="E298" s="2" t="e">
        <f t="shared" si="291"/>
        <v>#DIV/0!</v>
      </c>
      <c r="H298">
        <f t="shared" si="290"/>
        <v>0</v>
      </c>
      <c r="M298">
        <f t="shared" si="288"/>
        <v>0</v>
      </c>
      <c r="O298">
        <f t="shared" si="289"/>
        <v>0</v>
      </c>
    </row>
    <row r="299" spans="5:15" x14ac:dyDescent="0.25">
      <c r="E299" s="2" t="e">
        <f t="shared" si="291"/>
        <v>#DIV/0!</v>
      </c>
      <c r="H299">
        <f t="shared" si="290"/>
        <v>0</v>
      </c>
      <c r="M299">
        <f t="shared" si="288"/>
        <v>0</v>
      </c>
      <c r="O299">
        <f t="shared" si="289"/>
        <v>0</v>
      </c>
    </row>
    <row r="300" spans="5:15" x14ac:dyDescent="0.25">
      <c r="E300" s="2" t="e">
        <f t="shared" si="291"/>
        <v>#DIV/0!</v>
      </c>
      <c r="H300">
        <f t="shared" si="290"/>
        <v>0</v>
      </c>
      <c r="M300">
        <f t="shared" si="288"/>
        <v>0</v>
      </c>
      <c r="O300">
        <f t="shared" si="289"/>
        <v>0</v>
      </c>
    </row>
    <row r="301" spans="5:15" x14ac:dyDescent="0.25">
      <c r="E301" s="2" t="e">
        <f t="shared" si="291"/>
        <v>#DIV/0!</v>
      </c>
      <c r="H301">
        <f t="shared" si="290"/>
        <v>0</v>
      </c>
      <c r="M301">
        <f t="shared" si="288"/>
        <v>0</v>
      </c>
      <c r="O301">
        <f t="shared" si="289"/>
        <v>0</v>
      </c>
    </row>
    <row r="302" spans="5:15" x14ac:dyDescent="0.25">
      <c r="E302" s="2" t="e">
        <f t="shared" si="291"/>
        <v>#DIV/0!</v>
      </c>
      <c r="H302">
        <f t="shared" si="290"/>
        <v>0</v>
      </c>
      <c r="M302">
        <f t="shared" si="288"/>
        <v>0</v>
      </c>
      <c r="O302">
        <f t="shared" si="289"/>
        <v>0</v>
      </c>
    </row>
    <row r="303" spans="5:15" x14ac:dyDescent="0.25">
      <c r="E303" s="2" t="e">
        <f t="shared" si="291"/>
        <v>#DIV/0!</v>
      </c>
      <c r="H303">
        <f t="shared" si="290"/>
        <v>0</v>
      </c>
      <c r="M303">
        <f t="shared" si="288"/>
        <v>0</v>
      </c>
      <c r="O303">
        <f t="shared" si="289"/>
        <v>0</v>
      </c>
    </row>
    <row r="304" spans="5:15" x14ac:dyDescent="0.25">
      <c r="E304" s="2" t="e">
        <f t="shared" si="291"/>
        <v>#DIV/0!</v>
      </c>
      <c r="H304">
        <f t="shared" si="290"/>
        <v>0</v>
      </c>
      <c r="M304">
        <f t="shared" si="288"/>
        <v>0</v>
      </c>
      <c r="O304">
        <f t="shared" si="289"/>
        <v>0</v>
      </c>
    </row>
    <row r="305" spans="5:15" x14ac:dyDescent="0.25">
      <c r="E305" s="2" t="e">
        <f t="shared" si="291"/>
        <v>#DIV/0!</v>
      </c>
      <c r="H305">
        <f t="shared" si="290"/>
        <v>0</v>
      </c>
      <c r="M305">
        <f t="shared" si="288"/>
        <v>0</v>
      </c>
      <c r="O305">
        <f t="shared" si="289"/>
        <v>0</v>
      </c>
    </row>
    <row r="306" spans="5:15" x14ac:dyDescent="0.25">
      <c r="E306" s="2" t="e">
        <f t="shared" si="291"/>
        <v>#DIV/0!</v>
      </c>
      <c r="H306">
        <f t="shared" si="290"/>
        <v>0</v>
      </c>
      <c r="M306">
        <f t="shared" si="288"/>
        <v>0</v>
      </c>
      <c r="O306">
        <f t="shared" si="289"/>
        <v>0</v>
      </c>
    </row>
    <row r="307" spans="5:15" x14ac:dyDescent="0.25">
      <c r="E307" s="2" t="e">
        <f t="shared" si="291"/>
        <v>#DIV/0!</v>
      </c>
      <c r="H307">
        <f t="shared" si="290"/>
        <v>0</v>
      </c>
      <c r="M307">
        <f t="shared" si="288"/>
        <v>0</v>
      </c>
      <c r="O307">
        <f t="shared" si="289"/>
        <v>0</v>
      </c>
    </row>
    <row r="308" spans="5:15" x14ac:dyDescent="0.25">
      <c r="E308" s="2" t="e">
        <f t="shared" si="291"/>
        <v>#DIV/0!</v>
      </c>
      <c r="H308">
        <f t="shared" si="290"/>
        <v>0</v>
      </c>
      <c r="M308">
        <f t="shared" si="288"/>
        <v>0</v>
      </c>
      <c r="O308">
        <f t="shared" si="289"/>
        <v>0</v>
      </c>
    </row>
    <row r="309" spans="5:15" x14ac:dyDescent="0.25">
      <c r="E309" s="2" t="e">
        <f t="shared" si="291"/>
        <v>#DIV/0!</v>
      </c>
      <c r="H309">
        <f t="shared" si="290"/>
        <v>0</v>
      </c>
      <c r="M309">
        <f t="shared" si="288"/>
        <v>0</v>
      </c>
      <c r="O309">
        <f t="shared" si="289"/>
        <v>0</v>
      </c>
    </row>
    <row r="310" spans="5:15" x14ac:dyDescent="0.25">
      <c r="E310" s="2" t="e">
        <f t="shared" si="291"/>
        <v>#DIV/0!</v>
      </c>
      <c r="H310">
        <f t="shared" si="290"/>
        <v>0</v>
      </c>
      <c r="M310">
        <f t="shared" si="288"/>
        <v>0</v>
      </c>
      <c r="O310">
        <f t="shared" si="289"/>
        <v>0</v>
      </c>
    </row>
    <row r="311" spans="5:15" x14ac:dyDescent="0.25">
      <c r="E311" s="2" t="e">
        <f t="shared" si="291"/>
        <v>#DIV/0!</v>
      </c>
      <c r="H311">
        <f t="shared" si="290"/>
        <v>0</v>
      </c>
      <c r="M311">
        <f t="shared" si="288"/>
        <v>0</v>
      </c>
      <c r="O311">
        <f t="shared" si="289"/>
        <v>0</v>
      </c>
    </row>
    <row r="312" spans="5:15" x14ac:dyDescent="0.25">
      <c r="E312" s="2" t="e">
        <f t="shared" si="291"/>
        <v>#DIV/0!</v>
      </c>
      <c r="H312">
        <f t="shared" si="290"/>
        <v>0</v>
      </c>
      <c r="M312">
        <f t="shared" si="288"/>
        <v>0</v>
      </c>
      <c r="O312">
        <f t="shared" si="289"/>
        <v>0</v>
      </c>
    </row>
    <row r="313" spans="5:15" x14ac:dyDescent="0.25">
      <c r="E313" s="2" t="e">
        <f t="shared" si="291"/>
        <v>#DIV/0!</v>
      </c>
      <c r="H313">
        <f t="shared" si="290"/>
        <v>0</v>
      </c>
      <c r="M313">
        <f t="shared" si="288"/>
        <v>0</v>
      </c>
      <c r="O313">
        <f t="shared" si="289"/>
        <v>0</v>
      </c>
    </row>
    <row r="314" spans="5:15" x14ac:dyDescent="0.25">
      <c r="E314" t="e">
        <f t="shared" si="291"/>
        <v>#DIV/0!</v>
      </c>
      <c r="H314">
        <f t="shared" si="290"/>
        <v>0</v>
      </c>
      <c r="M314">
        <f t="shared" si="288"/>
        <v>0</v>
      </c>
      <c r="O314">
        <f t="shared" si="289"/>
        <v>0</v>
      </c>
    </row>
    <row r="315" spans="5:15" x14ac:dyDescent="0.25">
      <c r="E315" t="e">
        <f t="shared" si="291"/>
        <v>#DIV/0!</v>
      </c>
      <c r="H315">
        <f t="shared" si="290"/>
        <v>0</v>
      </c>
      <c r="M315">
        <f t="shared" si="288"/>
        <v>0</v>
      </c>
      <c r="O315">
        <f t="shared" si="289"/>
        <v>0</v>
      </c>
    </row>
    <row r="316" spans="5:15" x14ac:dyDescent="0.25">
      <c r="E316" t="e">
        <f t="shared" si="291"/>
        <v>#DIV/0!</v>
      </c>
      <c r="H316">
        <f t="shared" si="290"/>
        <v>0</v>
      </c>
      <c r="M316">
        <f t="shared" si="288"/>
        <v>0</v>
      </c>
      <c r="O316">
        <f t="shared" si="289"/>
        <v>0</v>
      </c>
    </row>
    <row r="317" spans="5:15" x14ac:dyDescent="0.25">
      <c r="E317" t="e">
        <f t="shared" si="291"/>
        <v>#DIV/0!</v>
      </c>
      <c r="H317">
        <f t="shared" si="290"/>
        <v>0</v>
      </c>
      <c r="M317">
        <f t="shared" si="288"/>
        <v>0</v>
      </c>
      <c r="O317">
        <f t="shared" si="289"/>
        <v>0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C07A2-F32E-48B5-8098-F3CB3FF209B1}">
  <dimension ref="A1:AA261"/>
  <sheetViews>
    <sheetView zoomScale="120" zoomScaleNormal="120" workbookViewId="0">
      <selection activeCell="H7" sqref="H7"/>
    </sheetView>
  </sheetViews>
  <sheetFormatPr defaultColWidth="8.85546875" defaultRowHeight="15" x14ac:dyDescent="0.25"/>
  <cols>
    <col min="1" max="1" width="26.85546875" style="3" customWidth="1"/>
  </cols>
  <sheetData>
    <row r="1" spans="1:2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" t="s">
        <v>18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x14ac:dyDescent="0.25">
      <c r="A3" s="3" t="s">
        <v>44</v>
      </c>
      <c r="B3" s="3">
        <f>1*5</f>
        <v>5</v>
      </c>
      <c r="C3" s="3">
        <f>1*5</f>
        <v>5</v>
      </c>
      <c r="D3" s="3">
        <f>1*1</f>
        <v>1</v>
      </c>
      <c r="E3" s="2">
        <f t="shared" ref="E3:E7" si="0">(B3)/(B3+C3+D3)</f>
        <v>0.45454545454545453</v>
      </c>
      <c r="F3" s="3">
        <f>9+7+11+1+4+0+7+4+2+10+5</f>
        <v>60</v>
      </c>
      <c r="G3" s="3">
        <f>2+3+11+3+7+3+6+16+5+2+3</f>
        <v>61</v>
      </c>
      <c r="H3">
        <f t="shared" ref="H3:H7" si="1">F3-G3</f>
        <v>-1</v>
      </c>
      <c r="I3">
        <f>60*1</f>
        <v>60</v>
      </c>
      <c r="K3">
        <f>20*1</f>
        <v>20</v>
      </c>
      <c r="L3">
        <f t="shared" ref="L3:L7" si="2">B3*10</f>
        <v>50</v>
      </c>
      <c r="M3">
        <f t="shared" ref="M3:M7" si="3">D3*5</f>
        <v>5</v>
      </c>
      <c r="N3">
        <f>10*2</f>
        <v>20</v>
      </c>
      <c r="O3">
        <f t="shared" ref="O3" si="4">SUM(I3:N3)</f>
        <v>155</v>
      </c>
    </row>
    <row r="4" spans="1:27" x14ac:dyDescent="0.25">
      <c r="A4" s="3" t="s">
        <v>120</v>
      </c>
      <c r="B4" s="3">
        <f>1*2</f>
        <v>2</v>
      </c>
      <c r="C4" s="3">
        <f>1*2</f>
        <v>2</v>
      </c>
      <c r="D4" s="3"/>
      <c r="E4" s="2">
        <f t="shared" si="0"/>
        <v>0.5</v>
      </c>
      <c r="F4" s="3">
        <f>9+4+11+4</f>
        <v>28</v>
      </c>
      <c r="G4" s="3">
        <f>0+5+2+5</f>
        <v>12</v>
      </c>
      <c r="H4">
        <f t="shared" si="1"/>
        <v>16</v>
      </c>
      <c r="L4">
        <f t="shared" si="2"/>
        <v>20</v>
      </c>
      <c r="M4">
        <f t="shared" si="3"/>
        <v>0</v>
      </c>
      <c r="N4">
        <f t="shared" ref="N4:N60" si="5">10*1</f>
        <v>10</v>
      </c>
      <c r="O4">
        <f t="shared" ref="O4:O5" si="6">SUM(I4:N4)</f>
        <v>30</v>
      </c>
    </row>
    <row r="5" spans="1:27" x14ac:dyDescent="0.25">
      <c r="A5" s="3" t="s">
        <v>123</v>
      </c>
      <c r="B5" s="3">
        <f>1*5</f>
        <v>5</v>
      </c>
      <c r="C5" s="3">
        <f>1*2</f>
        <v>2</v>
      </c>
      <c r="D5" s="3">
        <f>1*1</f>
        <v>1</v>
      </c>
      <c r="E5" s="2">
        <f t="shared" si="0"/>
        <v>0.625</v>
      </c>
      <c r="F5" s="3">
        <f>10+5+7+2+6+13+11+6</f>
        <v>60</v>
      </c>
      <c r="G5" s="3">
        <f>0+4+0+7+6+8+0+11</f>
        <v>36</v>
      </c>
      <c r="H5">
        <f t="shared" si="1"/>
        <v>24</v>
      </c>
      <c r="K5">
        <f>20*2</f>
        <v>40</v>
      </c>
      <c r="L5">
        <f t="shared" si="2"/>
        <v>50</v>
      </c>
      <c r="M5">
        <f t="shared" si="3"/>
        <v>5</v>
      </c>
      <c r="N5">
        <f>10*2</f>
        <v>20</v>
      </c>
      <c r="O5">
        <f t="shared" si="6"/>
        <v>115</v>
      </c>
    </row>
    <row r="6" spans="1:27" x14ac:dyDescent="0.25">
      <c r="A6" s="3" t="s">
        <v>83</v>
      </c>
      <c r="B6" s="3">
        <f>1*5</f>
        <v>5</v>
      </c>
      <c r="C6" s="3"/>
      <c r="D6" s="3"/>
      <c r="E6" s="2">
        <f t="shared" si="0"/>
        <v>1</v>
      </c>
      <c r="F6" s="3">
        <f>13+10+11+11+11</f>
        <v>56</v>
      </c>
      <c r="G6" s="3">
        <f>0+5+7+1+3</f>
        <v>16</v>
      </c>
      <c r="H6">
        <f t="shared" si="1"/>
        <v>40</v>
      </c>
      <c r="I6">
        <f>60*1</f>
        <v>60</v>
      </c>
      <c r="L6">
        <f t="shared" si="2"/>
        <v>50</v>
      </c>
      <c r="M6">
        <f t="shared" si="3"/>
        <v>0</v>
      </c>
      <c r="N6">
        <f t="shared" si="5"/>
        <v>10</v>
      </c>
      <c r="O6">
        <f t="shared" ref="O6:O7" si="7">SUM(I6:N6)</f>
        <v>120</v>
      </c>
    </row>
    <row r="7" spans="1:27" x14ac:dyDescent="0.25">
      <c r="A7" s="3" t="s">
        <v>148</v>
      </c>
      <c r="B7" s="3">
        <f>1*4</f>
        <v>4</v>
      </c>
      <c r="C7" s="3">
        <f>1*1</f>
        <v>1</v>
      </c>
      <c r="D7" s="3"/>
      <c r="E7" s="2">
        <f t="shared" si="0"/>
        <v>0.8</v>
      </c>
      <c r="F7" s="3">
        <f>4+0+5+8+8</f>
        <v>25</v>
      </c>
      <c r="G7" s="3">
        <f>3+11+4+3+7</f>
        <v>28</v>
      </c>
      <c r="H7">
        <f t="shared" si="1"/>
        <v>-3</v>
      </c>
      <c r="I7">
        <f>60*1</f>
        <v>60</v>
      </c>
      <c r="L7">
        <f t="shared" si="2"/>
        <v>40</v>
      </c>
      <c r="M7">
        <f t="shared" si="3"/>
        <v>0</v>
      </c>
      <c r="N7">
        <f t="shared" si="5"/>
        <v>10</v>
      </c>
      <c r="O7">
        <f t="shared" si="7"/>
        <v>110</v>
      </c>
    </row>
    <row r="8" spans="1:27" x14ac:dyDescent="0.25">
      <c r="A8" s="3" t="s">
        <v>45</v>
      </c>
      <c r="B8" s="3">
        <f>1*3</f>
        <v>3</v>
      </c>
      <c r="C8" s="3">
        <f>1*8</f>
        <v>8</v>
      </c>
      <c r="D8" s="3">
        <f>1*1</f>
        <v>1</v>
      </c>
      <c r="E8" s="2">
        <f t="shared" ref="E8:E9" si="8">(B8)/(B8+C8+D8)</f>
        <v>0.25</v>
      </c>
      <c r="F8" s="3">
        <f>5+11+6+7+1+4+12+4+0+8+2+2</f>
        <v>62</v>
      </c>
      <c r="G8" s="3">
        <f>9+11+7+4+3+7+0+7+10+7+11+10</f>
        <v>86</v>
      </c>
      <c r="H8">
        <f t="shared" ref="H8:H9" si="9">F8-G8</f>
        <v>-24</v>
      </c>
      <c r="K8">
        <f>20*1</f>
        <v>20</v>
      </c>
      <c r="L8">
        <f t="shared" ref="L8:L9" si="10">B8*10</f>
        <v>30</v>
      </c>
      <c r="M8">
        <f t="shared" ref="M8:M9" si="11">D8*5</f>
        <v>5</v>
      </c>
      <c r="N8">
        <f>10*3</f>
        <v>30</v>
      </c>
      <c r="O8">
        <f t="shared" ref="O8:O9" si="12">SUM(I8:N8)</f>
        <v>85</v>
      </c>
    </row>
    <row r="9" spans="1:27" x14ac:dyDescent="0.25">
      <c r="A9" s="3" t="s">
        <v>149</v>
      </c>
      <c r="B9" s="3">
        <f>1*1</f>
        <v>1</v>
      </c>
      <c r="C9" s="3">
        <f>1*3</f>
        <v>3</v>
      </c>
      <c r="D9" s="3"/>
      <c r="E9" s="2">
        <f t="shared" si="8"/>
        <v>0.25</v>
      </c>
      <c r="F9" s="3">
        <f>4+5+5+9</f>
        <v>23</v>
      </c>
      <c r="G9" s="3">
        <f>1+6+8+10</f>
        <v>25</v>
      </c>
      <c r="H9">
        <f t="shared" si="9"/>
        <v>-2</v>
      </c>
      <c r="L9">
        <f t="shared" si="10"/>
        <v>10</v>
      </c>
      <c r="M9">
        <f t="shared" si="11"/>
        <v>0</v>
      </c>
      <c r="N9">
        <f t="shared" si="5"/>
        <v>10</v>
      </c>
      <c r="O9">
        <f t="shared" si="12"/>
        <v>20</v>
      </c>
    </row>
    <row r="10" spans="1:27" x14ac:dyDescent="0.25">
      <c r="A10" s="3" t="s">
        <v>46</v>
      </c>
      <c r="B10" s="3">
        <f>1*1</f>
        <v>1</v>
      </c>
      <c r="C10" s="3">
        <f>1*12</f>
        <v>12</v>
      </c>
      <c r="D10" s="3"/>
      <c r="E10" s="2">
        <f t="shared" ref="E10:E14" si="13">(B10)/(B10+C10+D10)</f>
        <v>7.6923076923076927E-2</v>
      </c>
      <c r="F10" s="3">
        <f>3+4+3+0+1+2+0+13+6+0+7+0+10</f>
        <v>49</v>
      </c>
      <c r="G10" s="3">
        <f>7+14+11+12+16+8+12+2+7+9+8+7+11</f>
        <v>124</v>
      </c>
      <c r="H10">
        <f t="shared" ref="H10:H14" si="14">F10-G10</f>
        <v>-75</v>
      </c>
      <c r="J10">
        <f>40*1</f>
        <v>40</v>
      </c>
      <c r="L10">
        <f t="shared" ref="L10:L14" si="15">B10*10</f>
        <v>10</v>
      </c>
      <c r="M10">
        <f t="shared" ref="M10:M14" si="16">D10*5</f>
        <v>0</v>
      </c>
      <c r="N10">
        <f>10*3</f>
        <v>30</v>
      </c>
      <c r="O10">
        <f t="shared" ref="O10:O11" si="17">SUM(I10:N10)</f>
        <v>80</v>
      </c>
    </row>
    <row r="11" spans="1:27" x14ac:dyDescent="0.25">
      <c r="A11" s="3" t="s">
        <v>47</v>
      </c>
      <c r="B11" s="3">
        <f>1*4</f>
        <v>4</v>
      </c>
      <c r="C11" s="3">
        <f>1*1</f>
        <v>1</v>
      </c>
      <c r="D11" s="3"/>
      <c r="E11" s="2">
        <f t="shared" si="13"/>
        <v>0.8</v>
      </c>
      <c r="F11" s="3">
        <f>9+10+11+11+7</f>
        <v>48</v>
      </c>
      <c r="G11" s="3">
        <f>5+7+3+1+9</f>
        <v>25</v>
      </c>
      <c r="H11">
        <f t="shared" si="14"/>
        <v>23</v>
      </c>
      <c r="J11">
        <f>40*1</f>
        <v>40</v>
      </c>
      <c r="L11">
        <f t="shared" si="15"/>
        <v>40</v>
      </c>
      <c r="M11">
        <f t="shared" si="16"/>
        <v>0</v>
      </c>
      <c r="N11">
        <f t="shared" si="5"/>
        <v>10</v>
      </c>
      <c r="O11">
        <f t="shared" si="17"/>
        <v>90</v>
      </c>
    </row>
    <row r="12" spans="1:27" x14ac:dyDescent="0.25">
      <c r="A12" s="3" t="s">
        <v>122</v>
      </c>
      <c r="B12" s="3">
        <f>1*4</f>
        <v>4</v>
      </c>
      <c r="C12" s="3">
        <f>1*1</f>
        <v>1</v>
      </c>
      <c r="D12" s="3"/>
      <c r="E12" s="2">
        <f t="shared" si="13"/>
        <v>0.8</v>
      </c>
      <c r="F12" s="3">
        <f>2+5+5+5+3</f>
        <v>20</v>
      </c>
      <c r="G12" s="3">
        <f>1+2+2+4+11</f>
        <v>20</v>
      </c>
      <c r="H12">
        <f t="shared" si="14"/>
        <v>0</v>
      </c>
      <c r="J12">
        <f>40*1</f>
        <v>40</v>
      </c>
      <c r="L12">
        <f t="shared" si="15"/>
        <v>40</v>
      </c>
      <c r="M12">
        <f t="shared" si="16"/>
        <v>0</v>
      </c>
      <c r="N12">
        <f t="shared" si="5"/>
        <v>10</v>
      </c>
      <c r="O12">
        <f t="shared" ref="O12" si="18">SUM(I12:N12)</f>
        <v>90</v>
      </c>
    </row>
    <row r="13" spans="1:27" x14ac:dyDescent="0.25">
      <c r="A13" s="3" t="s">
        <v>48</v>
      </c>
      <c r="B13" s="3">
        <f>1*2</f>
        <v>2</v>
      </c>
      <c r="C13" s="3">
        <f>1*2</f>
        <v>2</v>
      </c>
      <c r="D13" s="3">
        <f>1*1</f>
        <v>1</v>
      </c>
      <c r="E13" s="2">
        <f t="shared" si="13"/>
        <v>0.4</v>
      </c>
      <c r="F13" s="3">
        <f>5+8+7+6+1</f>
        <v>27</v>
      </c>
      <c r="G13" s="3">
        <f>5+9+6+5+11</f>
        <v>36</v>
      </c>
      <c r="H13">
        <f t="shared" si="14"/>
        <v>-9</v>
      </c>
      <c r="L13">
        <f t="shared" si="15"/>
        <v>20</v>
      </c>
      <c r="M13">
        <f t="shared" si="16"/>
        <v>5</v>
      </c>
      <c r="N13">
        <f t="shared" si="5"/>
        <v>10</v>
      </c>
      <c r="O13">
        <f t="shared" ref="O13:O14" si="19">SUM(I13:N13)</f>
        <v>35</v>
      </c>
    </row>
    <row r="14" spans="1:27" x14ac:dyDescent="0.25">
      <c r="A14" s="3" t="s">
        <v>127</v>
      </c>
      <c r="B14" s="3"/>
      <c r="C14" s="3">
        <f>1*4</f>
        <v>4</v>
      </c>
      <c r="D14" s="3"/>
      <c r="E14" s="2">
        <f t="shared" si="13"/>
        <v>0</v>
      </c>
      <c r="F14" s="3">
        <f>3+2+2+2</f>
        <v>9</v>
      </c>
      <c r="G14" s="3">
        <f>13+11+16+8</f>
        <v>48</v>
      </c>
      <c r="H14">
        <f t="shared" si="14"/>
        <v>-39</v>
      </c>
      <c r="L14">
        <f t="shared" si="15"/>
        <v>0</v>
      </c>
      <c r="M14">
        <f t="shared" si="16"/>
        <v>0</v>
      </c>
      <c r="N14">
        <f t="shared" si="5"/>
        <v>10</v>
      </c>
      <c r="O14">
        <f t="shared" si="19"/>
        <v>10</v>
      </c>
    </row>
    <row r="15" spans="1:27" x14ac:dyDescent="0.25">
      <c r="A15" s="3" t="s">
        <v>85</v>
      </c>
      <c r="B15" s="3">
        <f>1*4</f>
        <v>4</v>
      </c>
      <c r="C15" s="3">
        <f>1*1</f>
        <v>1</v>
      </c>
      <c r="D15" s="3"/>
      <c r="E15" s="2">
        <f t="shared" ref="E15" si="20">(B15)/(B15+C15+D15)</f>
        <v>0.8</v>
      </c>
      <c r="F15" s="3">
        <f>3+8+12+12+3</f>
        <v>38</v>
      </c>
      <c r="G15" s="3">
        <f>1+2+8+4+11</f>
        <v>26</v>
      </c>
      <c r="H15">
        <f t="shared" ref="H15" si="21">F15-G15</f>
        <v>12</v>
      </c>
      <c r="J15">
        <f>40*1</f>
        <v>40</v>
      </c>
      <c r="L15">
        <f t="shared" ref="L15" si="22">B15*10</f>
        <v>40</v>
      </c>
      <c r="M15">
        <f t="shared" ref="M15" si="23">D15*5</f>
        <v>0</v>
      </c>
      <c r="N15">
        <f t="shared" si="5"/>
        <v>10</v>
      </c>
      <c r="O15">
        <f t="shared" ref="O15" si="24">SUM(I15:N15)</f>
        <v>90</v>
      </c>
    </row>
    <row r="16" spans="1:27" x14ac:dyDescent="0.25">
      <c r="A16" s="3" t="s">
        <v>20</v>
      </c>
      <c r="B16" s="3">
        <f>1*15</f>
        <v>15</v>
      </c>
      <c r="C16" s="3">
        <f>1*5</f>
        <v>5</v>
      </c>
      <c r="D16" s="3">
        <f>1*1</f>
        <v>1</v>
      </c>
      <c r="E16" s="2">
        <f t="shared" ref="E16:E28" si="25">(B16)/(B16+C16+D16)</f>
        <v>0.7142857142857143</v>
      </c>
      <c r="F16" s="3">
        <f>5+14+3+12+3+9+16+7+8+1+14+16+16+7+10+1+7+4+10+11+7</f>
        <v>181</v>
      </c>
      <c r="G16" s="3">
        <f>5+4+1+0+0+7+1+4+12+11+2+3+2+6+7+4+6+5+9+6+8</f>
        <v>103</v>
      </c>
      <c r="H16">
        <f t="shared" ref="H16:H28" si="26">F16-G16</f>
        <v>78</v>
      </c>
      <c r="I16">
        <f>60*2</f>
        <v>120</v>
      </c>
      <c r="J16">
        <f>40*1</f>
        <v>40</v>
      </c>
      <c r="L16">
        <f t="shared" ref="L16:L28" si="27">B16*10</f>
        <v>150</v>
      </c>
      <c r="M16">
        <f t="shared" ref="M16:M28" si="28">D16*5</f>
        <v>5</v>
      </c>
      <c r="N16">
        <f>10*4</f>
        <v>40</v>
      </c>
      <c r="O16">
        <f t="shared" ref="O16:O26" si="29">SUM(I16:N16)</f>
        <v>355</v>
      </c>
    </row>
    <row r="17" spans="1:15" x14ac:dyDescent="0.25">
      <c r="A17" s="3" t="s">
        <v>128</v>
      </c>
      <c r="B17" s="3">
        <f>1*2</f>
        <v>2</v>
      </c>
      <c r="C17" s="3">
        <f>1*2</f>
        <v>2</v>
      </c>
      <c r="D17" s="3">
        <f>1*1</f>
        <v>1</v>
      </c>
      <c r="E17" s="2">
        <f t="shared" si="25"/>
        <v>0.4</v>
      </c>
      <c r="F17" s="3">
        <f>2+7+4+14+6</f>
        <v>33</v>
      </c>
      <c r="G17" s="3">
        <f>14+5+4+13+7</f>
        <v>43</v>
      </c>
      <c r="H17">
        <f t="shared" si="26"/>
        <v>-10</v>
      </c>
      <c r="L17">
        <f t="shared" si="27"/>
        <v>20</v>
      </c>
      <c r="M17">
        <f t="shared" si="28"/>
        <v>5</v>
      </c>
      <c r="N17">
        <f t="shared" si="5"/>
        <v>10</v>
      </c>
      <c r="O17">
        <f t="shared" si="29"/>
        <v>35</v>
      </c>
    </row>
    <row r="18" spans="1:15" x14ac:dyDescent="0.25">
      <c r="A18" s="3" t="s">
        <v>49</v>
      </c>
      <c r="B18" s="3">
        <f>1*4</f>
        <v>4</v>
      </c>
      <c r="C18" s="3">
        <f>1*5</f>
        <v>5</v>
      </c>
      <c r="D18" s="3"/>
      <c r="E18" s="2">
        <f t="shared" si="25"/>
        <v>0.44444444444444442</v>
      </c>
      <c r="F18" s="3">
        <f>2+9+7+5+6+7+7+7+7</f>
        <v>57</v>
      </c>
      <c r="G18" s="3">
        <f>9+8+10+6+13+6+11+4+6</f>
        <v>73</v>
      </c>
      <c r="H18">
        <f t="shared" si="26"/>
        <v>-16</v>
      </c>
      <c r="I18">
        <f>60*1</f>
        <v>60</v>
      </c>
      <c r="L18">
        <f t="shared" si="27"/>
        <v>40</v>
      </c>
      <c r="M18">
        <f t="shared" si="28"/>
        <v>0</v>
      </c>
      <c r="N18">
        <f>10*2</f>
        <v>20</v>
      </c>
      <c r="O18">
        <f t="shared" ref="O18" si="30">SUM(I18:N18)</f>
        <v>120</v>
      </c>
    </row>
    <row r="19" spans="1:15" x14ac:dyDescent="0.25">
      <c r="A19" s="3" t="s">
        <v>84</v>
      </c>
      <c r="B19" s="3">
        <f>1*1</f>
        <v>1</v>
      </c>
      <c r="C19" s="3">
        <f>1*3</f>
        <v>3</v>
      </c>
      <c r="D19" s="3"/>
      <c r="E19" s="2">
        <f t="shared" si="25"/>
        <v>0.25</v>
      </c>
      <c r="F19" s="3">
        <f>0+6+7+2</f>
        <v>15</v>
      </c>
      <c r="G19" s="3">
        <f>13+7+3+13</f>
        <v>36</v>
      </c>
      <c r="H19">
        <f t="shared" si="26"/>
        <v>-21</v>
      </c>
      <c r="K19">
        <f>20*1</f>
        <v>20</v>
      </c>
      <c r="L19">
        <f t="shared" si="27"/>
        <v>10</v>
      </c>
      <c r="M19">
        <f t="shared" si="28"/>
        <v>0</v>
      </c>
      <c r="N19">
        <f t="shared" si="5"/>
        <v>10</v>
      </c>
      <c r="O19">
        <f t="shared" ref="O19" si="31">SUM(I19:N19)</f>
        <v>40</v>
      </c>
    </row>
    <row r="20" spans="1:15" x14ac:dyDescent="0.25">
      <c r="A20" s="3" t="s">
        <v>126</v>
      </c>
      <c r="B20" s="3">
        <f>1*2</f>
        <v>2</v>
      </c>
      <c r="C20" s="3">
        <f>1*2</f>
        <v>2</v>
      </c>
      <c r="D20" s="3"/>
      <c r="E20" s="2">
        <f t="shared" ref="E20" si="32">(B20)/(B20+C20+D20)</f>
        <v>0.5</v>
      </c>
      <c r="F20" s="3">
        <f>16+5+11+3</f>
        <v>35</v>
      </c>
      <c r="G20" s="3">
        <f>3+7+2+6</f>
        <v>18</v>
      </c>
      <c r="H20">
        <f t="shared" ref="H20" si="33">F20-G20</f>
        <v>17</v>
      </c>
      <c r="K20">
        <f>20*1</f>
        <v>20</v>
      </c>
      <c r="L20">
        <f t="shared" ref="L20" si="34">B20*10</f>
        <v>20</v>
      </c>
      <c r="M20">
        <f t="shared" ref="M20" si="35">D20*5</f>
        <v>0</v>
      </c>
      <c r="N20">
        <f t="shared" si="5"/>
        <v>10</v>
      </c>
      <c r="O20">
        <f t="shared" ref="O20" si="36">SUM(I20:N20)</f>
        <v>50</v>
      </c>
    </row>
    <row r="21" spans="1:15" x14ac:dyDescent="0.25">
      <c r="A21" s="3" t="s">
        <v>121</v>
      </c>
      <c r="B21" s="3">
        <f>1*3</f>
        <v>3</v>
      </c>
      <c r="C21" s="3">
        <f>1*2</f>
        <v>2</v>
      </c>
      <c r="D21" s="3"/>
      <c r="E21" s="2">
        <f t="shared" si="25"/>
        <v>0.6</v>
      </c>
      <c r="F21" s="3">
        <f>6+2+9+7+11</f>
        <v>35</v>
      </c>
      <c r="G21" s="3">
        <f>7+5+0+2+3</f>
        <v>17</v>
      </c>
      <c r="H21">
        <f t="shared" si="26"/>
        <v>18</v>
      </c>
      <c r="I21">
        <f>60*1</f>
        <v>60</v>
      </c>
      <c r="L21">
        <f t="shared" si="27"/>
        <v>30</v>
      </c>
      <c r="M21">
        <f t="shared" si="28"/>
        <v>0</v>
      </c>
      <c r="N21">
        <f t="shared" si="5"/>
        <v>10</v>
      </c>
      <c r="O21">
        <f t="shared" ref="O21:O23" si="37">SUM(I21:N21)</f>
        <v>100</v>
      </c>
    </row>
    <row r="22" spans="1:15" x14ac:dyDescent="0.25">
      <c r="A22" s="3" t="s">
        <v>107</v>
      </c>
      <c r="B22" s="3">
        <f>1*3</f>
        <v>3</v>
      </c>
      <c r="C22" s="3">
        <f>1*6</f>
        <v>6</v>
      </c>
      <c r="D22" s="3"/>
      <c r="E22" s="2">
        <f t="shared" si="25"/>
        <v>0.33333333333333331</v>
      </c>
      <c r="F22" s="3">
        <f>1+16+0+11+3+3+3+1+13</f>
        <v>51</v>
      </c>
      <c r="G22" s="3">
        <f>2+4+9+10+5+16+16+0+14</f>
        <v>76</v>
      </c>
      <c r="H22">
        <f t="shared" si="26"/>
        <v>-25</v>
      </c>
      <c r="J22">
        <f>40*1</f>
        <v>40</v>
      </c>
      <c r="L22">
        <f t="shared" si="27"/>
        <v>30</v>
      </c>
      <c r="M22">
        <f t="shared" si="28"/>
        <v>0</v>
      </c>
      <c r="N22">
        <f>10*2</f>
        <v>20</v>
      </c>
      <c r="O22">
        <f t="shared" si="37"/>
        <v>90</v>
      </c>
    </row>
    <row r="23" spans="1:15" x14ac:dyDescent="0.25">
      <c r="A23" s="3" t="s">
        <v>147</v>
      </c>
      <c r="B23" s="3">
        <f>1*2</f>
        <v>2</v>
      </c>
      <c r="C23" s="3">
        <f>1*2</f>
        <v>2</v>
      </c>
      <c r="D23" s="3">
        <f>1*1</f>
        <v>1</v>
      </c>
      <c r="E23" s="2">
        <f t="shared" ref="E23" si="38">(B23)/(B23+C23+D23)</f>
        <v>0.4</v>
      </c>
      <c r="F23" s="3">
        <f>6+6+6+5+3</f>
        <v>26</v>
      </c>
      <c r="G23" s="3">
        <f>6+7+5+4+8</f>
        <v>30</v>
      </c>
      <c r="H23">
        <f t="shared" ref="H23" si="39">F23-G23</f>
        <v>-4</v>
      </c>
      <c r="L23">
        <f t="shared" ref="L23" si="40">B23*10</f>
        <v>20</v>
      </c>
      <c r="M23">
        <f t="shared" ref="M23" si="41">D23*5</f>
        <v>5</v>
      </c>
      <c r="N23">
        <f t="shared" si="5"/>
        <v>10</v>
      </c>
      <c r="O23">
        <f t="shared" si="37"/>
        <v>35</v>
      </c>
    </row>
    <row r="24" spans="1:15" x14ac:dyDescent="0.25">
      <c r="A24" s="3" t="s">
        <v>86</v>
      </c>
      <c r="B24" s="3">
        <f>1*4</f>
        <v>4</v>
      </c>
      <c r="C24" s="3">
        <f>1*5</f>
        <v>5</v>
      </c>
      <c r="D24" s="3">
        <f>1*1</f>
        <v>1</v>
      </c>
      <c r="E24" s="2">
        <f t="shared" ref="E24" si="42">(B24)/(B24+C24+D24)</f>
        <v>0.4</v>
      </c>
      <c r="F24" s="3">
        <f>13+5+3+4+13+0+4+8+6+7</f>
        <v>63</v>
      </c>
      <c r="G24" s="3">
        <f>6+10+7+12+3+1+4+2+3+10</f>
        <v>58</v>
      </c>
      <c r="H24">
        <f t="shared" ref="H24" si="43">F24-G24</f>
        <v>5</v>
      </c>
      <c r="J24">
        <f>40*1</f>
        <v>40</v>
      </c>
      <c r="K24">
        <f>20*1</f>
        <v>20</v>
      </c>
      <c r="L24">
        <f t="shared" ref="L24" si="44">B24*10</f>
        <v>40</v>
      </c>
      <c r="M24">
        <f t="shared" ref="M24" si="45">D24*5</f>
        <v>5</v>
      </c>
      <c r="N24">
        <f>10*2</f>
        <v>20</v>
      </c>
      <c r="O24">
        <f t="shared" ref="O24" si="46">SUM(I24:N24)</f>
        <v>125</v>
      </c>
    </row>
    <row r="25" spans="1:15" x14ac:dyDescent="0.25">
      <c r="A25" s="3" t="s">
        <v>146</v>
      </c>
      <c r="B25" s="3">
        <f>1*1</f>
        <v>1</v>
      </c>
      <c r="C25" s="3">
        <f>1*3</f>
        <v>3</v>
      </c>
      <c r="D25" s="3"/>
      <c r="E25" s="2">
        <f t="shared" si="25"/>
        <v>0.25</v>
      </c>
      <c r="F25" s="3">
        <f>3+8+8+4</f>
        <v>23</v>
      </c>
      <c r="G25" s="3">
        <f>4+13+5+5</f>
        <v>27</v>
      </c>
      <c r="H25">
        <f t="shared" si="26"/>
        <v>-4</v>
      </c>
      <c r="L25">
        <f t="shared" si="27"/>
        <v>10</v>
      </c>
      <c r="M25">
        <f t="shared" si="28"/>
        <v>0</v>
      </c>
      <c r="N25">
        <f t="shared" si="5"/>
        <v>10</v>
      </c>
      <c r="O25">
        <f t="shared" ref="O25" si="47">SUM(I25:N25)</f>
        <v>20</v>
      </c>
    </row>
    <row r="26" spans="1:15" x14ac:dyDescent="0.25">
      <c r="B26" s="3"/>
      <c r="C26" s="3"/>
      <c r="D26" s="3"/>
      <c r="E26" s="2" t="e">
        <f t="shared" si="25"/>
        <v>#DIV/0!</v>
      </c>
      <c r="F26" s="3"/>
      <c r="G26" s="3"/>
      <c r="H26">
        <f t="shared" si="26"/>
        <v>0</v>
      </c>
      <c r="L26">
        <f t="shared" si="27"/>
        <v>0</v>
      </c>
      <c r="M26">
        <f t="shared" si="28"/>
        <v>0</v>
      </c>
      <c r="N26">
        <f t="shared" si="5"/>
        <v>10</v>
      </c>
      <c r="O26">
        <f t="shared" si="29"/>
        <v>10</v>
      </c>
    </row>
    <row r="27" spans="1:15" x14ac:dyDescent="0.25">
      <c r="B27" s="3"/>
      <c r="C27" s="3"/>
      <c r="D27" s="3"/>
      <c r="E27" s="2" t="e">
        <f t="shared" ref="E27" si="48">(B27)/(B27+C27+D27)</f>
        <v>#DIV/0!</v>
      </c>
      <c r="F27" s="3"/>
      <c r="G27" s="3"/>
      <c r="H27">
        <f t="shared" ref="H27" si="49">F27-G27</f>
        <v>0</v>
      </c>
      <c r="L27">
        <f t="shared" ref="L27" si="50">B27*10</f>
        <v>0</v>
      </c>
      <c r="M27">
        <f t="shared" ref="M27" si="51">D27*5</f>
        <v>0</v>
      </c>
      <c r="N27">
        <f t="shared" si="5"/>
        <v>10</v>
      </c>
      <c r="O27">
        <f t="shared" ref="O27" si="52">SUM(I27:N27)</f>
        <v>10</v>
      </c>
    </row>
    <row r="28" spans="1:15" x14ac:dyDescent="0.25">
      <c r="B28" s="3"/>
      <c r="C28" s="3"/>
      <c r="D28" s="3"/>
      <c r="E28" s="2" t="e">
        <f t="shared" si="25"/>
        <v>#DIV/0!</v>
      </c>
      <c r="F28" s="3"/>
      <c r="G28" s="3"/>
      <c r="H28">
        <f t="shared" si="26"/>
        <v>0</v>
      </c>
      <c r="L28">
        <f t="shared" si="27"/>
        <v>0</v>
      </c>
      <c r="M28">
        <f t="shared" si="28"/>
        <v>0</v>
      </c>
      <c r="N28">
        <f t="shared" si="5"/>
        <v>10</v>
      </c>
      <c r="O28">
        <f t="shared" ref="O28" si="53">SUM(I28:N28)</f>
        <v>10</v>
      </c>
    </row>
    <row r="29" spans="1:15" x14ac:dyDescent="0.25">
      <c r="B29" s="3"/>
      <c r="C29" s="3"/>
      <c r="D29" s="3"/>
      <c r="E29" s="2" t="e">
        <f t="shared" ref="E29:E41" si="54">(B29)/(B29+C29+D29)</f>
        <v>#DIV/0!</v>
      </c>
      <c r="F29" s="3"/>
      <c r="G29" s="3"/>
      <c r="H29">
        <f t="shared" ref="H29:H39" si="55">F29-G29</f>
        <v>0</v>
      </c>
      <c r="L29">
        <f t="shared" ref="L29:L41" si="56">B29*10</f>
        <v>0</v>
      </c>
      <c r="M29">
        <f t="shared" ref="M29:M41" si="57">D29*5</f>
        <v>0</v>
      </c>
      <c r="N29">
        <f t="shared" si="5"/>
        <v>10</v>
      </c>
      <c r="O29">
        <f t="shared" ref="O29:O30" si="58">SUM(I29:N29)</f>
        <v>10</v>
      </c>
    </row>
    <row r="30" spans="1:15" x14ac:dyDescent="0.25">
      <c r="B30" s="3"/>
      <c r="C30" s="3"/>
      <c r="D30" s="3"/>
      <c r="E30" s="2" t="e">
        <f t="shared" si="54"/>
        <v>#DIV/0!</v>
      </c>
      <c r="F30" s="3"/>
      <c r="G30" s="3"/>
      <c r="H30">
        <f t="shared" si="55"/>
        <v>0</v>
      </c>
      <c r="L30">
        <f t="shared" si="56"/>
        <v>0</v>
      </c>
      <c r="M30">
        <f t="shared" si="57"/>
        <v>0</v>
      </c>
      <c r="N30">
        <f t="shared" si="5"/>
        <v>10</v>
      </c>
      <c r="O30">
        <f t="shared" si="58"/>
        <v>10</v>
      </c>
    </row>
    <row r="31" spans="1:15" x14ac:dyDescent="0.25">
      <c r="B31" s="3"/>
      <c r="C31" s="3"/>
      <c r="D31" s="3"/>
      <c r="E31" s="2" t="e">
        <f t="shared" si="54"/>
        <v>#DIV/0!</v>
      </c>
      <c r="F31" s="3"/>
      <c r="G31" s="3"/>
      <c r="H31">
        <f t="shared" si="55"/>
        <v>0</v>
      </c>
      <c r="L31">
        <f t="shared" si="56"/>
        <v>0</v>
      </c>
      <c r="M31">
        <f t="shared" si="57"/>
        <v>0</v>
      </c>
      <c r="N31">
        <f t="shared" si="5"/>
        <v>10</v>
      </c>
      <c r="O31">
        <f t="shared" ref="O31:O35" si="59">SUM(I31:N31)</f>
        <v>10</v>
      </c>
    </row>
    <row r="32" spans="1:15" x14ac:dyDescent="0.25">
      <c r="B32" s="3"/>
      <c r="C32" s="3"/>
      <c r="D32" s="3"/>
      <c r="E32" s="2" t="e">
        <f t="shared" si="54"/>
        <v>#DIV/0!</v>
      </c>
      <c r="F32" s="3"/>
      <c r="G32" s="3"/>
      <c r="H32">
        <f t="shared" si="55"/>
        <v>0</v>
      </c>
      <c r="L32">
        <f t="shared" si="56"/>
        <v>0</v>
      </c>
      <c r="M32">
        <f t="shared" si="57"/>
        <v>0</v>
      </c>
      <c r="N32">
        <f t="shared" si="5"/>
        <v>10</v>
      </c>
      <c r="O32">
        <f t="shared" ref="O32" si="60">SUM(I32:N32)</f>
        <v>10</v>
      </c>
    </row>
    <row r="33" spans="2:15" x14ac:dyDescent="0.25">
      <c r="B33" s="3"/>
      <c r="C33" s="3"/>
      <c r="D33" s="3"/>
      <c r="E33" s="2" t="e">
        <f t="shared" si="54"/>
        <v>#DIV/0!</v>
      </c>
      <c r="F33" s="3"/>
      <c r="G33" s="3"/>
      <c r="H33">
        <f t="shared" si="55"/>
        <v>0</v>
      </c>
      <c r="L33">
        <f t="shared" si="56"/>
        <v>0</v>
      </c>
      <c r="M33">
        <f t="shared" si="57"/>
        <v>0</v>
      </c>
      <c r="N33">
        <f t="shared" si="5"/>
        <v>10</v>
      </c>
      <c r="O33">
        <f t="shared" si="59"/>
        <v>10</v>
      </c>
    </row>
    <row r="34" spans="2:15" x14ac:dyDescent="0.25">
      <c r="B34" s="3"/>
      <c r="C34" s="3"/>
      <c r="D34" s="3"/>
      <c r="E34" s="2" t="e">
        <f t="shared" si="54"/>
        <v>#DIV/0!</v>
      </c>
      <c r="F34" s="3"/>
      <c r="G34" s="3"/>
      <c r="H34">
        <f t="shared" si="55"/>
        <v>0</v>
      </c>
      <c r="L34">
        <f t="shared" si="56"/>
        <v>0</v>
      </c>
      <c r="M34">
        <f t="shared" si="57"/>
        <v>0</v>
      </c>
      <c r="N34">
        <f t="shared" si="5"/>
        <v>10</v>
      </c>
      <c r="O34">
        <f t="shared" ref="O34" si="61">SUM(I34:N34)</f>
        <v>10</v>
      </c>
    </row>
    <row r="35" spans="2:15" x14ac:dyDescent="0.25">
      <c r="B35" s="3"/>
      <c r="C35" s="3"/>
      <c r="D35" s="3"/>
      <c r="E35" s="2" t="e">
        <f t="shared" ref="E35" si="62">(B35)/(B35+C35+D35)</f>
        <v>#DIV/0!</v>
      </c>
      <c r="F35" s="3"/>
      <c r="G35" s="3"/>
      <c r="H35">
        <f t="shared" ref="H35" si="63">F35-G35</f>
        <v>0</v>
      </c>
      <c r="L35">
        <f t="shared" ref="L35" si="64">B35*10</f>
        <v>0</v>
      </c>
      <c r="M35">
        <f t="shared" ref="M35" si="65">D35*5</f>
        <v>0</v>
      </c>
      <c r="N35">
        <f t="shared" si="5"/>
        <v>10</v>
      </c>
      <c r="O35">
        <f t="shared" si="59"/>
        <v>10</v>
      </c>
    </row>
    <row r="36" spans="2:15" x14ac:dyDescent="0.25">
      <c r="B36" s="3"/>
      <c r="C36" s="3"/>
      <c r="D36" s="3"/>
      <c r="E36" s="2" t="e">
        <f t="shared" si="54"/>
        <v>#DIV/0!</v>
      </c>
      <c r="F36" s="3"/>
      <c r="G36" s="3"/>
      <c r="H36">
        <f t="shared" si="55"/>
        <v>0</v>
      </c>
      <c r="L36">
        <f t="shared" si="56"/>
        <v>0</v>
      </c>
      <c r="M36">
        <f t="shared" si="57"/>
        <v>0</v>
      </c>
      <c r="N36">
        <f t="shared" si="5"/>
        <v>10</v>
      </c>
      <c r="O36">
        <f t="shared" ref="O36:O37" si="66">SUM(I36:N36)</f>
        <v>10</v>
      </c>
    </row>
    <row r="37" spans="2:15" x14ac:dyDescent="0.25">
      <c r="B37" s="3"/>
      <c r="C37" s="3"/>
      <c r="D37" s="3"/>
      <c r="E37" s="2" t="e">
        <f t="shared" si="54"/>
        <v>#DIV/0!</v>
      </c>
      <c r="F37" s="3"/>
      <c r="G37" s="3"/>
      <c r="H37">
        <f t="shared" si="55"/>
        <v>0</v>
      </c>
      <c r="L37">
        <f t="shared" si="56"/>
        <v>0</v>
      </c>
      <c r="M37">
        <f t="shared" si="57"/>
        <v>0</v>
      </c>
      <c r="N37">
        <f t="shared" si="5"/>
        <v>10</v>
      </c>
      <c r="O37">
        <f t="shared" si="66"/>
        <v>10</v>
      </c>
    </row>
    <row r="38" spans="2:15" x14ac:dyDescent="0.25">
      <c r="B38" s="3"/>
      <c r="C38" s="3"/>
      <c r="D38" s="3"/>
      <c r="E38" s="2" t="e">
        <f t="shared" si="54"/>
        <v>#DIV/0!</v>
      </c>
      <c r="F38" s="3"/>
      <c r="G38" s="3"/>
      <c r="H38">
        <f t="shared" si="55"/>
        <v>0</v>
      </c>
      <c r="L38">
        <f t="shared" si="56"/>
        <v>0</v>
      </c>
      <c r="M38">
        <f t="shared" si="57"/>
        <v>0</v>
      </c>
      <c r="N38">
        <f t="shared" si="5"/>
        <v>10</v>
      </c>
      <c r="O38">
        <f t="shared" ref="O38" si="67">SUM(I38:N38)</f>
        <v>10</v>
      </c>
    </row>
    <row r="39" spans="2:15" x14ac:dyDescent="0.25">
      <c r="B39" s="3"/>
      <c r="C39" s="3"/>
      <c r="D39" s="3"/>
      <c r="E39" s="2" t="e">
        <f t="shared" si="54"/>
        <v>#DIV/0!</v>
      </c>
      <c r="F39" s="3"/>
      <c r="G39" s="3"/>
      <c r="H39">
        <f t="shared" si="55"/>
        <v>0</v>
      </c>
      <c r="L39">
        <f t="shared" si="56"/>
        <v>0</v>
      </c>
      <c r="M39">
        <f t="shared" si="57"/>
        <v>0</v>
      </c>
      <c r="N39">
        <f t="shared" si="5"/>
        <v>10</v>
      </c>
      <c r="O39">
        <f t="shared" ref="O39" si="68">SUM(I39:N39)</f>
        <v>10</v>
      </c>
    </row>
    <row r="40" spans="2:15" x14ac:dyDescent="0.25">
      <c r="B40" s="3"/>
      <c r="C40" s="3"/>
      <c r="D40" s="3"/>
      <c r="E40" s="2" t="e">
        <f t="shared" si="54"/>
        <v>#DIV/0!</v>
      </c>
      <c r="F40" s="3"/>
      <c r="G40" s="3"/>
      <c r="H40">
        <f>F40-G40</f>
        <v>0</v>
      </c>
      <c r="L40">
        <f t="shared" si="56"/>
        <v>0</v>
      </c>
      <c r="M40">
        <f t="shared" si="57"/>
        <v>0</v>
      </c>
      <c r="N40">
        <f t="shared" si="5"/>
        <v>10</v>
      </c>
      <c r="O40">
        <f t="shared" ref="O40:O41" si="69">SUM(I40:N40)</f>
        <v>10</v>
      </c>
    </row>
    <row r="41" spans="2:15" x14ac:dyDescent="0.25">
      <c r="B41" s="3"/>
      <c r="C41" s="3"/>
      <c r="D41" s="3"/>
      <c r="E41" s="2" t="e">
        <f t="shared" si="54"/>
        <v>#DIV/0!</v>
      </c>
      <c r="F41" s="3"/>
      <c r="G41" s="3"/>
      <c r="H41">
        <f t="shared" ref="H41" si="70">F41-G41</f>
        <v>0</v>
      </c>
      <c r="L41">
        <f t="shared" si="56"/>
        <v>0</v>
      </c>
      <c r="M41">
        <f t="shared" si="57"/>
        <v>0</v>
      </c>
      <c r="N41">
        <f t="shared" si="5"/>
        <v>10</v>
      </c>
      <c r="O41">
        <f t="shared" si="69"/>
        <v>10</v>
      </c>
    </row>
    <row r="42" spans="2:15" x14ac:dyDescent="0.25">
      <c r="B42" s="3"/>
      <c r="C42" s="3"/>
      <c r="D42" s="3"/>
      <c r="E42" s="2" t="e">
        <f t="shared" ref="E42:E44" si="71">(B42)/(B42+C42+D42)</f>
        <v>#DIV/0!</v>
      </c>
      <c r="F42" s="3"/>
      <c r="G42" s="3"/>
      <c r="H42">
        <f t="shared" ref="H42:H44" si="72">F42-G42</f>
        <v>0</v>
      </c>
      <c r="L42">
        <f t="shared" ref="L42:L44" si="73">B42*10</f>
        <v>0</v>
      </c>
      <c r="M42">
        <f t="shared" ref="M42:M44" si="74">D42*5</f>
        <v>0</v>
      </c>
      <c r="N42">
        <f t="shared" si="5"/>
        <v>10</v>
      </c>
      <c r="O42">
        <f t="shared" ref="O42" si="75">SUM(I42:N42)</f>
        <v>10</v>
      </c>
    </row>
    <row r="43" spans="2:15" x14ac:dyDescent="0.25">
      <c r="B43" s="3"/>
      <c r="C43" s="3"/>
      <c r="D43" s="3"/>
      <c r="E43" s="2" t="e">
        <f t="shared" si="71"/>
        <v>#DIV/0!</v>
      </c>
      <c r="F43" s="3"/>
      <c r="G43" s="3"/>
      <c r="H43">
        <f t="shared" si="72"/>
        <v>0</v>
      </c>
      <c r="L43">
        <f t="shared" si="73"/>
        <v>0</v>
      </c>
      <c r="M43">
        <f t="shared" si="74"/>
        <v>0</v>
      </c>
      <c r="N43">
        <f t="shared" si="5"/>
        <v>10</v>
      </c>
      <c r="O43">
        <f t="shared" ref="O43" si="76">SUM(I43:N43)</f>
        <v>10</v>
      </c>
    </row>
    <row r="44" spans="2:15" x14ac:dyDescent="0.25">
      <c r="B44" s="3"/>
      <c r="C44" s="3"/>
      <c r="D44" s="3"/>
      <c r="E44" s="2" t="e">
        <f t="shared" si="71"/>
        <v>#DIV/0!</v>
      </c>
      <c r="F44" s="3"/>
      <c r="G44" s="3"/>
      <c r="H44">
        <f t="shared" si="72"/>
        <v>0</v>
      </c>
      <c r="L44">
        <f t="shared" si="73"/>
        <v>0</v>
      </c>
      <c r="M44">
        <f t="shared" si="74"/>
        <v>0</v>
      </c>
      <c r="N44">
        <f t="shared" si="5"/>
        <v>10</v>
      </c>
      <c r="O44">
        <f t="shared" ref="O44" si="77">SUM(I44:N44)</f>
        <v>10</v>
      </c>
    </row>
    <row r="45" spans="2:15" x14ac:dyDescent="0.25">
      <c r="B45" s="3"/>
      <c r="C45" s="3"/>
      <c r="D45" s="3"/>
      <c r="E45" s="2" t="e">
        <f t="shared" ref="E45:E161" si="78">(B45)/(B45+C45+D45)</f>
        <v>#DIV/0!</v>
      </c>
      <c r="F45" s="3"/>
      <c r="G45" s="3"/>
      <c r="H45">
        <f t="shared" ref="H45:H88" si="79">F45-G45</f>
        <v>0</v>
      </c>
      <c r="L45">
        <f t="shared" ref="L45:L151" si="80">B45*10</f>
        <v>0</v>
      </c>
      <c r="M45">
        <f t="shared" ref="M45:M161" si="81">D45*5</f>
        <v>0</v>
      </c>
      <c r="N45">
        <f t="shared" si="5"/>
        <v>10</v>
      </c>
      <c r="O45">
        <f t="shared" ref="O45:O148" si="82">SUM(I45:N45)</f>
        <v>10</v>
      </c>
    </row>
    <row r="46" spans="2:15" x14ac:dyDescent="0.25">
      <c r="B46" s="3"/>
      <c r="C46" s="3"/>
      <c r="D46" s="3"/>
      <c r="E46" s="2" t="e">
        <f t="shared" ref="E46" si="83">(B46)/(B46+C46+D46)</f>
        <v>#DIV/0!</v>
      </c>
      <c r="F46" s="3"/>
      <c r="G46" s="3"/>
      <c r="H46">
        <f t="shared" ref="H46" si="84">F46-G46</f>
        <v>0</v>
      </c>
      <c r="L46">
        <f t="shared" ref="L46" si="85">B46*10</f>
        <v>0</v>
      </c>
      <c r="M46">
        <f t="shared" ref="M46" si="86">D46*5</f>
        <v>0</v>
      </c>
      <c r="N46">
        <f t="shared" si="5"/>
        <v>10</v>
      </c>
      <c r="O46">
        <f t="shared" ref="O46" si="87">SUM(I46:N46)</f>
        <v>10</v>
      </c>
    </row>
    <row r="47" spans="2:15" x14ac:dyDescent="0.25">
      <c r="B47" s="3"/>
      <c r="C47" s="3"/>
      <c r="D47" s="3"/>
      <c r="E47" s="2" t="e">
        <f t="shared" ref="E47" si="88">(B47)/(B47+C47+D47)</f>
        <v>#DIV/0!</v>
      </c>
      <c r="F47" s="3"/>
      <c r="G47" s="3"/>
      <c r="H47">
        <f t="shared" ref="H47" si="89">F47-G47</f>
        <v>0</v>
      </c>
      <c r="L47">
        <f t="shared" ref="L47" si="90">B47*10</f>
        <v>0</v>
      </c>
      <c r="M47">
        <f t="shared" ref="M47" si="91">D47*5</f>
        <v>0</v>
      </c>
      <c r="N47">
        <f t="shared" si="5"/>
        <v>10</v>
      </c>
      <c r="O47">
        <f t="shared" ref="O47" si="92">SUM(I47:N47)</f>
        <v>10</v>
      </c>
    </row>
    <row r="48" spans="2:15" x14ac:dyDescent="0.25">
      <c r="B48" s="3"/>
      <c r="C48" s="3"/>
      <c r="D48" s="3"/>
      <c r="E48" s="2" t="e">
        <f t="shared" ref="E48" si="93">(B48)/(B48+C48+D48)</f>
        <v>#DIV/0!</v>
      </c>
      <c r="F48" s="3"/>
      <c r="G48" s="3"/>
      <c r="H48">
        <f t="shared" ref="H48" si="94">F48-G48</f>
        <v>0</v>
      </c>
      <c r="L48">
        <f t="shared" ref="L48" si="95">B48*10</f>
        <v>0</v>
      </c>
      <c r="M48">
        <f t="shared" ref="M48" si="96">D48*5</f>
        <v>0</v>
      </c>
      <c r="N48">
        <f t="shared" si="5"/>
        <v>10</v>
      </c>
      <c r="O48">
        <f t="shared" ref="O48" si="97">SUM(I48:N48)</f>
        <v>10</v>
      </c>
    </row>
    <row r="49" spans="2:15" x14ac:dyDescent="0.25">
      <c r="B49" s="3"/>
      <c r="C49" s="3"/>
      <c r="D49" s="3"/>
      <c r="E49" s="2" t="e">
        <f t="shared" si="78"/>
        <v>#DIV/0!</v>
      </c>
      <c r="F49" s="3"/>
      <c r="G49" s="3"/>
      <c r="H49">
        <f t="shared" si="79"/>
        <v>0</v>
      </c>
      <c r="L49">
        <f t="shared" si="80"/>
        <v>0</v>
      </c>
      <c r="M49">
        <f t="shared" si="81"/>
        <v>0</v>
      </c>
      <c r="N49">
        <f t="shared" si="5"/>
        <v>10</v>
      </c>
      <c r="O49">
        <f t="shared" si="82"/>
        <v>10</v>
      </c>
    </row>
    <row r="50" spans="2:15" x14ac:dyDescent="0.25">
      <c r="B50" s="3"/>
      <c r="C50" s="3"/>
      <c r="D50" s="3"/>
      <c r="E50" s="2" t="e">
        <f t="shared" si="78"/>
        <v>#DIV/0!</v>
      </c>
      <c r="F50" s="3"/>
      <c r="G50" s="3"/>
      <c r="H50">
        <f t="shared" si="79"/>
        <v>0</v>
      </c>
      <c r="L50">
        <f t="shared" si="80"/>
        <v>0</v>
      </c>
      <c r="M50">
        <f t="shared" si="81"/>
        <v>0</v>
      </c>
      <c r="N50">
        <f t="shared" si="5"/>
        <v>10</v>
      </c>
      <c r="O50">
        <f t="shared" ref="O50" si="98">SUM(I50:N50)</f>
        <v>10</v>
      </c>
    </row>
    <row r="51" spans="2:15" x14ac:dyDescent="0.25">
      <c r="B51" s="3"/>
      <c r="C51" s="3"/>
      <c r="D51" s="3"/>
      <c r="E51" s="2" t="e">
        <f t="shared" si="78"/>
        <v>#DIV/0!</v>
      </c>
      <c r="F51" s="3"/>
      <c r="G51" s="3"/>
      <c r="H51">
        <f t="shared" si="79"/>
        <v>0</v>
      </c>
      <c r="L51">
        <f t="shared" si="80"/>
        <v>0</v>
      </c>
      <c r="M51">
        <f t="shared" si="81"/>
        <v>0</v>
      </c>
      <c r="N51">
        <f t="shared" si="5"/>
        <v>10</v>
      </c>
      <c r="O51">
        <f t="shared" ref="O51" si="99">SUM(I51:N51)</f>
        <v>10</v>
      </c>
    </row>
    <row r="52" spans="2:15" x14ac:dyDescent="0.25">
      <c r="B52" s="3"/>
      <c r="C52" s="3"/>
      <c r="D52" s="3"/>
      <c r="E52" s="2" t="e">
        <f t="shared" si="78"/>
        <v>#DIV/0!</v>
      </c>
      <c r="F52" s="3"/>
      <c r="G52" s="3"/>
      <c r="H52">
        <f t="shared" si="79"/>
        <v>0</v>
      </c>
      <c r="L52">
        <f t="shared" si="80"/>
        <v>0</v>
      </c>
      <c r="M52">
        <f t="shared" si="81"/>
        <v>0</v>
      </c>
      <c r="N52">
        <f t="shared" si="5"/>
        <v>10</v>
      </c>
      <c r="O52">
        <f t="shared" si="82"/>
        <v>10</v>
      </c>
    </row>
    <row r="53" spans="2:15" x14ac:dyDescent="0.25">
      <c r="B53" s="3"/>
      <c r="C53" s="3"/>
      <c r="D53" s="3"/>
      <c r="E53" s="2" t="e">
        <f t="shared" si="78"/>
        <v>#DIV/0!</v>
      </c>
      <c r="F53" s="3"/>
      <c r="G53" s="3"/>
      <c r="H53">
        <f t="shared" si="79"/>
        <v>0</v>
      </c>
      <c r="L53">
        <f t="shared" si="80"/>
        <v>0</v>
      </c>
      <c r="M53">
        <f t="shared" si="81"/>
        <v>0</v>
      </c>
      <c r="N53">
        <f t="shared" si="5"/>
        <v>10</v>
      </c>
      <c r="O53">
        <f t="shared" ref="O53" si="100">SUM(I53:N53)</f>
        <v>10</v>
      </c>
    </row>
    <row r="54" spans="2:15" x14ac:dyDescent="0.25">
      <c r="B54" s="3"/>
      <c r="C54" s="3"/>
      <c r="D54" s="3"/>
      <c r="E54" s="2" t="e">
        <f t="shared" ref="E54:E57" si="101">(B54)/(B54+C54+D54)</f>
        <v>#DIV/0!</v>
      </c>
      <c r="F54" s="3"/>
      <c r="G54" s="3"/>
      <c r="H54">
        <f t="shared" ref="H54:H57" si="102">F54-G54</f>
        <v>0</v>
      </c>
      <c r="L54">
        <f t="shared" ref="L54:L57" si="103">B54*10</f>
        <v>0</v>
      </c>
      <c r="M54">
        <f t="shared" ref="M54:M57" si="104">D54*5</f>
        <v>0</v>
      </c>
      <c r="N54">
        <f t="shared" si="5"/>
        <v>10</v>
      </c>
      <c r="O54">
        <f t="shared" ref="O54:O56" si="105">SUM(I54:N54)</f>
        <v>10</v>
      </c>
    </row>
    <row r="55" spans="2:15" x14ac:dyDescent="0.25">
      <c r="B55" s="3"/>
      <c r="C55" s="3"/>
      <c r="D55" s="3"/>
      <c r="E55" s="2" t="e">
        <f t="shared" si="101"/>
        <v>#DIV/0!</v>
      </c>
      <c r="F55" s="3"/>
      <c r="G55" s="3"/>
      <c r="H55">
        <f t="shared" si="102"/>
        <v>0</v>
      </c>
      <c r="L55">
        <f t="shared" si="103"/>
        <v>0</v>
      </c>
      <c r="M55">
        <f t="shared" si="104"/>
        <v>0</v>
      </c>
      <c r="N55">
        <f t="shared" si="5"/>
        <v>10</v>
      </c>
      <c r="O55">
        <f t="shared" ref="O55" si="106">SUM(I55:N55)</f>
        <v>10</v>
      </c>
    </row>
    <row r="56" spans="2:15" x14ac:dyDescent="0.25">
      <c r="B56" s="3"/>
      <c r="C56" s="3"/>
      <c r="D56" s="3"/>
      <c r="E56" s="2" t="e">
        <f t="shared" si="101"/>
        <v>#DIV/0!</v>
      </c>
      <c r="F56" s="3"/>
      <c r="G56" s="3"/>
      <c r="H56">
        <f t="shared" si="102"/>
        <v>0</v>
      </c>
      <c r="L56">
        <f t="shared" si="103"/>
        <v>0</v>
      </c>
      <c r="M56">
        <f t="shared" si="104"/>
        <v>0</v>
      </c>
      <c r="N56">
        <f t="shared" si="5"/>
        <v>10</v>
      </c>
      <c r="O56">
        <f t="shared" si="105"/>
        <v>10</v>
      </c>
    </row>
    <row r="57" spans="2:15" x14ac:dyDescent="0.25">
      <c r="B57" s="3"/>
      <c r="C57" s="3"/>
      <c r="D57" s="3"/>
      <c r="E57" s="2" t="e">
        <f t="shared" si="101"/>
        <v>#DIV/0!</v>
      </c>
      <c r="F57" s="3"/>
      <c r="G57" s="3"/>
      <c r="H57">
        <f t="shared" si="102"/>
        <v>0</v>
      </c>
      <c r="L57">
        <f t="shared" si="103"/>
        <v>0</v>
      </c>
      <c r="M57">
        <f t="shared" si="104"/>
        <v>0</v>
      </c>
      <c r="N57">
        <f t="shared" si="5"/>
        <v>10</v>
      </c>
      <c r="O57">
        <f t="shared" ref="O57" si="107">SUM(I57:N57)</f>
        <v>10</v>
      </c>
    </row>
    <row r="58" spans="2:15" x14ac:dyDescent="0.25">
      <c r="B58" s="3"/>
      <c r="C58" s="3"/>
      <c r="D58" s="3"/>
      <c r="E58" s="2" t="e">
        <f t="shared" ref="E58" si="108">(B58)/(B58+C58+D58)</f>
        <v>#DIV/0!</v>
      </c>
      <c r="F58" s="3"/>
      <c r="G58" s="3"/>
      <c r="H58">
        <f t="shared" ref="H58" si="109">F58-G58</f>
        <v>0</v>
      </c>
      <c r="L58">
        <f t="shared" ref="L58" si="110">B58*10</f>
        <v>0</v>
      </c>
      <c r="M58">
        <f t="shared" ref="M58" si="111">D58*5</f>
        <v>0</v>
      </c>
      <c r="N58">
        <f t="shared" si="5"/>
        <v>10</v>
      </c>
      <c r="O58">
        <f t="shared" ref="O58" si="112">SUM(I58:N58)</f>
        <v>10</v>
      </c>
    </row>
    <row r="59" spans="2:15" x14ac:dyDescent="0.25">
      <c r="B59" s="3"/>
      <c r="C59" s="3"/>
      <c r="D59" s="3"/>
      <c r="E59" s="2" t="e">
        <f t="shared" si="78"/>
        <v>#DIV/0!</v>
      </c>
      <c r="F59" s="3"/>
      <c r="G59" s="3"/>
      <c r="H59">
        <f t="shared" si="79"/>
        <v>0</v>
      </c>
      <c r="L59">
        <f t="shared" si="80"/>
        <v>0</v>
      </c>
      <c r="M59">
        <f t="shared" si="81"/>
        <v>0</v>
      </c>
      <c r="N59">
        <f t="shared" si="5"/>
        <v>10</v>
      </c>
      <c r="O59">
        <f t="shared" si="82"/>
        <v>10</v>
      </c>
    </row>
    <row r="60" spans="2:15" x14ac:dyDescent="0.25">
      <c r="B60" s="3"/>
      <c r="C60" s="3"/>
      <c r="D60" s="3"/>
      <c r="E60" s="2" t="e">
        <f t="shared" ref="E60:E65" si="113">(B60)/(B60+C60+D60)</f>
        <v>#DIV/0!</v>
      </c>
      <c r="F60" s="3"/>
      <c r="G60" s="3"/>
      <c r="H60">
        <f t="shared" ref="H60:H65" si="114">F60-G60</f>
        <v>0</v>
      </c>
      <c r="L60">
        <f t="shared" ref="L60:L65" si="115">B60*10</f>
        <v>0</v>
      </c>
      <c r="M60">
        <f t="shared" ref="M60:M65" si="116">D60*5</f>
        <v>0</v>
      </c>
      <c r="N60">
        <f t="shared" si="5"/>
        <v>10</v>
      </c>
      <c r="O60">
        <f t="shared" ref="O60" si="117">SUM(I60:N60)</f>
        <v>10</v>
      </c>
    </row>
    <row r="61" spans="2:15" x14ac:dyDescent="0.25">
      <c r="B61" s="3"/>
      <c r="C61" s="3"/>
      <c r="D61" s="3"/>
      <c r="E61" s="2" t="e">
        <f t="shared" ref="E61" si="118">(B61)/(B61+C61+D61)</f>
        <v>#DIV/0!</v>
      </c>
      <c r="F61" s="3"/>
      <c r="G61" s="3"/>
      <c r="H61">
        <f t="shared" ref="H61" si="119">F61-G61</f>
        <v>0</v>
      </c>
      <c r="L61">
        <f t="shared" ref="L61" si="120">B61*10</f>
        <v>0</v>
      </c>
      <c r="M61">
        <f t="shared" ref="M61" si="121">D61*5</f>
        <v>0</v>
      </c>
      <c r="N61">
        <f t="shared" ref="N61:N100" si="122">10*1</f>
        <v>10</v>
      </c>
      <c r="O61">
        <f t="shared" ref="O61" si="123">SUM(I61:N61)</f>
        <v>10</v>
      </c>
    </row>
    <row r="62" spans="2:15" x14ac:dyDescent="0.25">
      <c r="B62" s="3"/>
      <c r="C62" s="3"/>
      <c r="D62" s="3"/>
      <c r="E62" s="2" t="e">
        <f t="shared" si="113"/>
        <v>#DIV/0!</v>
      </c>
      <c r="F62" s="3"/>
      <c r="G62" s="3"/>
      <c r="H62">
        <f t="shared" si="114"/>
        <v>0</v>
      </c>
      <c r="L62">
        <f t="shared" si="115"/>
        <v>0</v>
      </c>
      <c r="M62">
        <f t="shared" si="116"/>
        <v>0</v>
      </c>
      <c r="N62">
        <f t="shared" si="122"/>
        <v>10</v>
      </c>
      <c r="O62">
        <f t="shared" ref="O62" si="124">SUM(I62:N62)</f>
        <v>10</v>
      </c>
    </row>
    <row r="63" spans="2:15" x14ac:dyDescent="0.25">
      <c r="B63" s="3"/>
      <c r="C63" s="3"/>
      <c r="D63" s="3"/>
      <c r="E63" s="2" t="e">
        <f t="shared" si="113"/>
        <v>#DIV/0!</v>
      </c>
      <c r="F63" s="3"/>
      <c r="G63" s="3"/>
      <c r="H63">
        <f t="shared" si="114"/>
        <v>0</v>
      </c>
      <c r="L63">
        <f t="shared" si="115"/>
        <v>0</v>
      </c>
      <c r="M63">
        <f t="shared" si="116"/>
        <v>0</v>
      </c>
      <c r="N63">
        <f t="shared" si="122"/>
        <v>10</v>
      </c>
      <c r="O63">
        <f t="shared" ref="O63" si="125">SUM(I63:N63)</f>
        <v>10</v>
      </c>
    </row>
    <row r="64" spans="2:15" x14ac:dyDescent="0.25">
      <c r="B64" s="3"/>
      <c r="C64" s="3"/>
      <c r="D64" s="3"/>
      <c r="E64" s="2" t="e">
        <f t="shared" si="113"/>
        <v>#DIV/0!</v>
      </c>
      <c r="F64" s="3"/>
      <c r="G64" s="3"/>
      <c r="H64">
        <f t="shared" si="114"/>
        <v>0</v>
      </c>
      <c r="L64">
        <f t="shared" si="115"/>
        <v>0</v>
      </c>
      <c r="M64">
        <f t="shared" si="116"/>
        <v>0</v>
      </c>
      <c r="N64">
        <f t="shared" si="122"/>
        <v>10</v>
      </c>
      <c r="O64">
        <f t="shared" ref="O64:O65" si="126">SUM(I64:N64)</f>
        <v>10</v>
      </c>
    </row>
    <row r="65" spans="2:15" x14ac:dyDescent="0.25">
      <c r="B65" s="3"/>
      <c r="C65" s="3"/>
      <c r="D65" s="3"/>
      <c r="E65" s="2" t="e">
        <f t="shared" si="113"/>
        <v>#DIV/0!</v>
      </c>
      <c r="F65" s="3"/>
      <c r="G65" s="3"/>
      <c r="H65">
        <f t="shared" si="114"/>
        <v>0</v>
      </c>
      <c r="L65">
        <f t="shared" si="115"/>
        <v>0</v>
      </c>
      <c r="M65">
        <f t="shared" si="116"/>
        <v>0</v>
      </c>
      <c r="N65">
        <f t="shared" si="122"/>
        <v>10</v>
      </c>
      <c r="O65">
        <f t="shared" si="126"/>
        <v>10</v>
      </c>
    </row>
    <row r="66" spans="2:15" x14ac:dyDescent="0.25">
      <c r="B66" s="3"/>
      <c r="C66" s="3"/>
      <c r="D66" s="3"/>
      <c r="E66" s="2" t="e">
        <f t="shared" si="78"/>
        <v>#DIV/0!</v>
      </c>
      <c r="F66" s="3"/>
      <c r="G66" s="3"/>
      <c r="H66">
        <f t="shared" si="79"/>
        <v>0</v>
      </c>
      <c r="L66">
        <f t="shared" si="80"/>
        <v>0</v>
      </c>
      <c r="M66">
        <f t="shared" si="81"/>
        <v>0</v>
      </c>
      <c r="N66">
        <f t="shared" si="122"/>
        <v>10</v>
      </c>
      <c r="O66">
        <f t="shared" si="82"/>
        <v>10</v>
      </c>
    </row>
    <row r="67" spans="2:15" x14ac:dyDescent="0.25">
      <c r="B67" s="3"/>
      <c r="C67" s="3"/>
      <c r="D67" s="3"/>
      <c r="E67" s="2" t="e">
        <f t="shared" si="78"/>
        <v>#DIV/0!</v>
      </c>
      <c r="F67" s="3"/>
      <c r="G67" s="3"/>
      <c r="H67">
        <f t="shared" si="79"/>
        <v>0</v>
      </c>
      <c r="L67">
        <f t="shared" si="80"/>
        <v>0</v>
      </c>
      <c r="M67">
        <f t="shared" si="81"/>
        <v>0</v>
      </c>
      <c r="N67">
        <f t="shared" si="122"/>
        <v>10</v>
      </c>
      <c r="O67">
        <f t="shared" ref="O67" si="127">SUM(I67:N67)</f>
        <v>10</v>
      </c>
    </row>
    <row r="68" spans="2:15" x14ac:dyDescent="0.25">
      <c r="B68" s="3"/>
      <c r="C68" s="3"/>
      <c r="D68" s="3"/>
      <c r="E68" s="2" t="e">
        <f t="shared" si="78"/>
        <v>#DIV/0!</v>
      </c>
      <c r="F68" s="3"/>
      <c r="G68" s="3"/>
      <c r="H68">
        <f t="shared" si="79"/>
        <v>0</v>
      </c>
      <c r="L68">
        <f t="shared" si="80"/>
        <v>0</v>
      </c>
      <c r="M68">
        <f t="shared" si="81"/>
        <v>0</v>
      </c>
      <c r="N68">
        <f t="shared" si="122"/>
        <v>10</v>
      </c>
      <c r="O68">
        <f t="shared" si="82"/>
        <v>10</v>
      </c>
    </row>
    <row r="69" spans="2:15" x14ac:dyDescent="0.25">
      <c r="B69" s="3"/>
      <c r="C69" s="3"/>
      <c r="D69" s="3"/>
      <c r="E69" s="2" t="e">
        <f t="shared" si="78"/>
        <v>#DIV/0!</v>
      </c>
      <c r="F69" s="3"/>
      <c r="G69" s="3"/>
      <c r="H69">
        <f t="shared" si="79"/>
        <v>0</v>
      </c>
      <c r="L69">
        <f t="shared" si="80"/>
        <v>0</v>
      </c>
      <c r="M69">
        <f t="shared" si="81"/>
        <v>0</v>
      </c>
      <c r="N69">
        <f t="shared" si="122"/>
        <v>10</v>
      </c>
      <c r="O69">
        <f t="shared" si="82"/>
        <v>10</v>
      </c>
    </row>
    <row r="70" spans="2:15" x14ac:dyDescent="0.25">
      <c r="B70" s="3"/>
      <c r="C70" s="3"/>
      <c r="D70" s="3"/>
      <c r="E70" s="2" t="e">
        <f t="shared" si="78"/>
        <v>#DIV/0!</v>
      </c>
      <c r="F70" s="3"/>
      <c r="G70" s="3"/>
      <c r="H70">
        <f t="shared" si="79"/>
        <v>0</v>
      </c>
      <c r="L70">
        <f t="shared" si="80"/>
        <v>0</v>
      </c>
      <c r="M70">
        <f t="shared" si="81"/>
        <v>0</v>
      </c>
      <c r="N70">
        <f t="shared" si="122"/>
        <v>10</v>
      </c>
      <c r="O70">
        <f t="shared" si="82"/>
        <v>10</v>
      </c>
    </row>
    <row r="71" spans="2:15" x14ac:dyDescent="0.25">
      <c r="B71" s="3"/>
      <c r="C71" s="3"/>
      <c r="D71" s="3"/>
      <c r="E71" s="2" t="e">
        <f t="shared" si="78"/>
        <v>#DIV/0!</v>
      </c>
      <c r="F71" s="3"/>
      <c r="G71" s="3"/>
      <c r="H71">
        <f t="shared" si="79"/>
        <v>0</v>
      </c>
      <c r="L71">
        <f t="shared" si="80"/>
        <v>0</v>
      </c>
      <c r="M71">
        <f t="shared" si="81"/>
        <v>0</v>
      </c>
      <c r="N71">
        <f t="shared" si="122"/>
        <v>10</v>
      </c>
      <c r="O71">
        <f t="shared" si="82"/>
        <v>10</v>
      </c>
    </row>
    <row r="72" spans="2:15" x14ac:dyDescent="0.25">
      <c r="B72" s="3"/>
      <c r="C72" s="3"/>
      <c r="D72" s="3"/>
      <c r="E72" s="2" t="e">
        <f t="shared" si="78"/>
        <v>#DIV/0!</v>
      </c>
      <c r="F72" s="3"/>
      <c r="G72" s="3"/>
      <c r="H72">
        <f t="shared" si="79"/>
        <v>0</v>
      </c>
      <c r="L72">
        <f t="shared" si="80"/>
        <v>0</v>
      </c>
      <c r="M72">
        <f t="shared" si="81"/>
        <v>0</v>
      </c>
      <c r="N72">
        <f t="shared" si="122"/>
        <v>10</v>
      </c>
      <c r="O72">
        <f t="shared" si="82"/>
        <v>10</v>
      </c>
    </row>
    <row r="73" spans="2:15" x14ac:dyDescent="0.25">
      <c r="B73" s="3"/>
      <c r="C73" s="3"/>
      <c r="D73" s="3"/>
      <c r="E73" s="2" t="e">
        <f t="shared" si="78"/>
        <v>#DIV/0!</v>
      </c>
      <c r="F73" s="3"/>
      <c r="G73" s="3"/>
      <c r="H73">
        <f t="shared" si="79"/>
        <v>0</v>
      </c>
      <c r="L73">
        <f t="shared" si="80"/>
        <v>0</v>
      </c>
      <c r="M73">
        <f t="shared" si="81"/>
        <v>0</v>
      </c>
      <c r="N73">
        <f t="shared" si="122"/>
        <v>10</v>
      </c>
      <c r="O73">
        <f t="shared" ref="O73" si="128">SUM(I73:N73)</f>
        <v>10</v>
      </c>
    </row>
    <row r="74" spans="2:15" x14ac:dyDescent="0.25">
      <c r="B74" s="3"/>
      <c r="C74" s="3"/>
      <c r="D74" s="3"/>
      <c r="E74" s="2" t="e">
        <f t="shared" ref="E74:E77" si="129">(B74)/(B74+C74+D74)</f>
        <v>#DIV/0!</v>
      </c>
      <c r="F74" s="3"/>
      <c r="G74" s="3"/>
      <c r="H74">
        <f t="shared" ref="H74:H77" si="130">F74-G74</f>
        <v>0</v>
      </c>
      <c r="L74">
        <f t="shared" ref="L74:L77" si="131">B74*10</f>
        <v>0</v>
      </c>
      <c r="M74">
        <f t="shared" ref="M74:M77" si="132">D74*5</f>
        <v>0</v>
      </c>
      <c r="N74">
        <f t="shared" si="122"/>
        <v>10</v>
      </c>
      <c r="O74">
        <f t="shared" ref="O74" si="133">SUM(I74:N74)</f>
        <v>10</v>
      </c>
    </row>
    <row r="75" spans="2:15" x14ac:dyDescent="0.25">
      <c r="B75" s="3"/>
      <c r="C75" s="3"/>
      <c r="D75" s="3"/>
      <c r="E75" s="2" t="e">
        <f t="shared" si="129"/>
        <v>#DIV/0!</v>
      </c>
      <c r="F75" s="3"/>
      <c r="G75" s="3"/>
      <c r="H75">
        <f t="shared" si="130"/>
        <v>0</v>
      </c>
      <c r="L75">
        <f t="shared" si="131"/>
        <v>0</v>
      </c>
      <c r="M75">
        <f t="shared" si="132"/>
        <v>0</v>
      </c>
      <c r="N75">
        <f t="shared" si="122"/>
        <v>10</v>
      </c>
      <c r="O75">
        <f t="shared" ref="O75" si="134">SUM(I75:N75)</f>
        <v>10</v>
      </c>
    </row>
    <row r="76" spans="2:15" x14ac:dyDescent="0.25">
      <c r="B76" s="3"/>
      <c r="C76" s="3"/>
      <c r="D76" s="3"/>
      <c r="E76" s="2" t="e">
        <f t="shared" si="129"/>
        <v>#DIV/0!</v>
      </c>
      <c r="F76" s="3"/>
      <c r="G76" s="3"/>
      <c r="H76">
        <f t="shared" si="130"/>
        <v>0</v>
      </c>
      <c r="L76">
        <f t="shared" si="131"/>
        <v>0</v>
      </c>
      <c r="M76">
        <f t="shared" si="132"/>
        <v>0</v>
      </c>
      <c r="N76">
        <f t="shared" si="122"/>
        <v>10</v>
      </c>
      <c r="O76">
        <f t="shared" ref="O76" si="135">SUM(I76:N76)</f>
        <v>10</v>
      </c>
    </row>
    <row r="77" spans="2:15" x14ac:dyDescent="0.25">
      <c r="B77" s="3"/>
      <c r="C77" s="3"/>
      <c r="D77" s="3"/>
      <c r="E77" s="2" t="e">
        <f t="shared" si="129"/>
        <v>#DIV/0!</v>
      </c>
      <c r="F77" s="3"/>
      <c r="G77" s="3"/>
      <c r="H77">
        <f t="shared" si="130"/>
        <v>0</v>
      </c>
      <c r="L77">
        <f t="shared" si="131"/>
        <v>0</v>
      </c>
      <c r="M77">
        <f t="shared" si="132"/>
        <v>0</v>
      </c>
      <c r="N77">
        <f t="shared" si="122"/>
        <v>10</v>
      </c>
      <c r="O77">
        <f t="shared" ref="O77" si="136">SUM(I77:N77)</f>
        <v>10</v>
      </c>
    </row>
    <row r="78" spans="2:15" x14ac:dyDescent="0.25">
      <c r="B78" s="3"/>
      <c r="C78" s="3"/>
      <c r="D78" s="3"/>
      <c r="E78" s="2" t="e">
        <f t="shared" si="78"/>
        <v>#DIV/0!</v>
      </c>
      <c r="F78" s="3"/>
      <c r="G78" s="3"/>
      <c r="H78">
        <f t="shared" si="79"/>
        <v>0</v>
      </c>
      <c r="L78">
        <f t="shared" si="80"/>
        <v>0</v>
      </c>
      <c r="M78">
        <f t="shared" si="81"/>
        <v>0</v>
      </c>
      <c r="N78">
        <f t="shared" si="122"/>
        <v>10</v>
      </c>
      <c r="O78">
        <f t="shared" si="82"/>
        <v>10</v>
      </c>
    </row>
    <row r="79" spans="2:15" x14ac:dyDescent="0.25">
      <c r="B79" s="3"/>
      <c r="C79" s="3"/>
      <c r="D79" s="3"/>
      <c r="E79" s="2" t="e">
        <f t="shared" ref="E79:E82" si="137">(B79)/(B79+C79+D79)</f>
        <v>#DIV/0!</v>
      </c>
      <c r="F79" s="3"/>
      <c r="G79" s="3"/>
      <c r="H79">
        <f t="shared" ref="H79:H82" si="138">F79-G79</f>
        <v>0</v>
      </c>
      <c r="L79">
        <f t="shared" ref="L79:L82" si="139">B79*10</f>
        <v>0</v>
      </c>
      <c r="M79">
        <f t="shared" ref="M79:M82" si="140">D79*5</f>
        <v>0</v>
      </c>
      <c r="N79">
        <f t="shared" si="122"/>
        <v>10</v>
      </c>
      <c r="O79">
        <f t="shared" ref="O79:O82" si="141">SUM(I79:N79)</f>
        <v>10</v>
      </c>
    </row>
    <row r="80" spans="2:15" x14ac:dyDescent="0.25">
      <c r="B80" s="3"/>
      <c r="C80" s="3"/>
      <c r="D80" s="3"/>
      <c r="E80" s="2" t="e">
        <f t="shared" si="137"/>
        <v>#DIV/0!</v>
      </c>
      <c r="F80" s="3"/>
      <c r="G80" s="3"/>
      <c r="H80">
        <f t="shared" si="138"/>
        <v>0</v>
      </c>
      <c r="L80">
        <f t="shared" si="139"/>
        <v>0</v>
      </c>
      <c r="M80">
        <f t="shared" si="140"/>
        <v>0</v>
      </c>
      <c r="N80">
        <f t="shared" si="122"/>
        <v>10</v>
      </c>
      <c r="O80">
        <f t="shared" ref="O80" si="142">SUM(I80:N80)</f>
        <v>10</v>
      </c>
    </row>
    <row r="81" spans="2:15" x14ac:dyDescent="0.25">
      <c r="B81" s="3"/>
      <c r="C81" s="3"/>
      <c r="D81" s="3"/>
      <c r="E81" s="2" t="e">
        <f t="shared" si="137"/>
        <v>#DIV/0!</v>
      </c>
      <c r="F81" s="3"/>
      <c r="G81" s="3"/>
      <c r="H81">
        <f t="shared" si="138"/>
        <v>0</v>
      </c>
      <c r="L81">
        <f t="shared" si="139"/>
        <v>0</v>
      </c>
      <c r="M81">
        <f t="shared" si="140"/>
        <v>0</v>
      </c>
      <c r="N81">
        <f t="shared" si="122"/>
        <v>10</v>
      </c>
      <c r="O81">
        <f t="shared" ref="O81" si="143">SUM(I81:N81)</f>
        <v>10</v>
      </c>
    </row>
    <row r="82" spans="2:15" x14ac:dyDescent="0.25">
      <c r="B82" s="3"/>
      <c r="C82" s="3"/>
      <c r="D82" s="3"/>
      <c r="E82" s="2" t="e">
        <f t="shared" si="137"/>
        <v>#DIV/0!</v>
      </c>
      <c r="F82" s="3"/>
      <c r="G82" s="3"/>
      <c r="H82">
        <f t="shared" si="138"/>
        <v>0</v>
      </c>
      <c r="L82">
        <f t="shared" si="139"/>
        <v>0</v>
      </c>
      <c r="M82">
        <f t="shared" si="140"/>
        <v>0</v>
      </c>
      <c r="N82">
        <f t="shared" si="122"/>
        <v>10</v>
      </c>
      <c r="O82">
        <f t="shared" si="141"/>
        <v>10</v>
      </c>
    </row>
    <row r="83" spans="2:15" x14ac:dyDescent="0.25">
      <c r="B83" s="3"/>
      <c r="C83" s="3"/>
      <c r="D83" s="3"/>
      <c r="E83" s="2" t="e">
        <f t="shared" si="78"/>
        <v>#DIV/0!</v>
      </c>
      <c r="F83" s="3"/>
      <c r="G83" s="3"/>
      <c r="H83">
        <f t="shared" si="79"/>
        <v>0</v>
      </c>
      <c r="L83">
        <f t="shared" si="80"/>
        <v>0</v>
      </c>
      <c r="M83">
        <f t="shared" si="81"/>
        <v>0</v>
      </c>
      <c r="N83">
        <f t="shared" si="122"/>
        <v>10</v>
      </c>
      <c r="O83">
        <f t="shared" si="82"/>
        <v>10</v>
      </c>
    </row>
    <row r="84" spans="2:15" x14ac:dyDescent="0.25">
      <c r="B84" s="3"/>
      <c r="C84" s="3"/>
      <c r="D84" s="3"/>
      <c r="E84" s="2" t="e">
        <f t="shared" si="78"/>
        <v>#DIV/0!</v>
      </c>
      <c r="F84" s="3"/>
      <c r="G84" s="3"/>
      <c r="H84">
        <f t="shared" si="79"/>
        <v>0</v>
      </c>
      <c r="L84">
        <f t="shared" si="80"/>
        <v>0</v>
      </c>
      <c r="M84">
        <f t="shared" si="81"/>
        <v>0</v>
      </c>
      <c r="N84">
        <f t="shared" si="122"/>
        <v>10</v>
      </c>
      <c r="O84">
        <f t="shared" si="82"/>
        <v>10</v>
      </c>
    </row>
    <row r="85" spans="2:15" x14ac:dyDescent="0.25">
      <c r="B85" s="3"/>
      <c r="C85" s="3"/>
      <c r="D85" s="3"/>
      <c r="E85" s="2" t="e">
        <f t="shared" ref="E85:E86" si="144">(B85)/(B85+C85+D85)</f>
        <v>#DIV/0!</v>
      </c>
      <c r="F85" s="3"/>
      <c r="G85" s="3"/>
      <c r="H85">
        <f t="shared" si="79"/>
        <v>0</v>
      </c>
      <c r="L85">
        <f t="shared" ref="L85:L86" si="145">B85*10</f>
        <v>0</v>
      </c>
      <c r="M85">
        <f t="shared" ref="M85:M86" si="146">D85*5</f>
        <v>0</v>
      </c>
      <c r="N85">
        <f t="shared" si="122"/>
        <v>10</v>
      </c>
      <c r="O85">
        <f t="shared" ref="O85" si="147">SUM(I85:N85)</f>
        <v>10</v>
      </c>
    </row>
    <row r="86" spans="2:15" x14ac:dyDescent="0.25">
      <c r="B86" s="3"/>
      <c r="C86" s="3"/>
      <c r="D86" s="3"/>
      <c r="E86" s="2" t="e">
        <f t="shared" si="144"/>
        <v>#DIV/0!</v>
      </c>
      <c r="F86" s="3"/>
      <c r="G86" s="3"/>
      <c r="H86">
        <f t="shared" si="79"/>
        <v>0</v>
      </c>
      <c r="L86">
        <f t="shared" si="145"/>
        <v>0</v>
      </c>
      <c r="M86">
        <f t="shared" si="146"/>
        <v>0</v>
      </c>
      <c r="N86">
        <f t="shared" si="122"/>
        <v>10</v>
      </c>
      <c r="O86">
        <f t="shared" ref="O86" si="148">SUM(I86:N86)</f>
        <v>10</v>
      </c>
    </row>
    <row r="87" spans="2:15" x14ac:dyDescent="0.25">
      <c r="B87" s="3"/>
      <c r="C87" s="3"/>
      <c r="D87" s="3"/>
      <c r="E87" s="2" t="e">
        <f t="shared" si="78"/>
        <v>#DIV/0!</v>
      </c>
      <c r="F87" s="3"/>
      <c r="G87" s="3"/>
      <c r="H87">
        <f t="shared" si="79"/>
        <v>0</v>
      </c>
      <c r="L87">
        <f t="shared" si="80"/>
        <v>0</v>
      </c>
      <c r="M87">
        <f t="shared" si="81"/>
        <v>0</v>
      </c>
      <c r="N87">
        <f t="shared" si="122"/>
        <v>10</v>
      </c>
      <c r="O87">
        <f t="shared" si="82"/>
        <v>10</v>
      </c>
    </row>
    <row r="88" spans="2:15" x14ac:dyDescent="0.25">
      <c r="B88" s="3"/>
      <c r="C88" s="3"/>
      <c r="D88" s="3"/>
      <c r="E88" s="2" t="e">
        <f t="shared" si="78"/>
        <v>#DIV/0!</v>
      </c>
      <c r="F88" s="3"/>
      <c r="G88" s="3"/>
      <c r="H88">
        <f t="shared" si="79"/>
        <v>0</v>
      </c>
      <c r="L88">
        <f t="shared" si="80"/>
        <v>0</v>
      </c>
      <c r="M88">
        <f t="shared" si="81"/>
        <v>0</v>
      </c>
      <c r="N88">
        <f t="shared" si="122"/>
        <v>10</v>
      </c>
      <c r="O88">
        <f t="shared" si="82"/>
        <v>10</v>
      </c>
    </row>
    <row r="89" spans="2:15" x14ac:dyDescent="0.25">
      <c r="B89" s="3"/>
      <c r="C89" s="3"/>
      <c r="D89" s="3"/>
      <c r="E89" s="2" t="e">
        <f t="shared" si="78"/>
        <v>#DIV/0!</v>
      </c>
      <c r="F89" s="3"/>
      <c r="G89" s="3"/>
      <c r="H89">
        <f>F89-G89</f>
        <v>0</v>
      </c>
      <c r="L89">
        <f t="shared" si="80"/>
        <v>0</v>
      </c>
      <c r="M89">
        <f t="shared" si="81"/>
        <v>0</v>
      </c>
      <c r="N89">
        <f t="shared" si="122"/>
        <v>10</v>
      </c>
      <c r="O89">
        <f t="shared" si="82"/>
        <v>10</v>
      </c>
    </row>
    <row r="90" spans="2:15" x14ac:dyDescent="0.25">
      <c r="B90" s="3"/>
      <c r="C90" s="3"/>
      <c r="D90" s="3"/>
      <c r="E90" s="2" t="e">
        <f t="shared" si="78"/>
        <v>#DIV/0!</v>
      </c>
      <c r="F90" s="3"/>
      <c r="G90" s="3"/>
      <c r="H90">
        <f t="shared" ref="H90" si="149">F90-G90</f>
        <v>0</v>
      </c>
      <c r="L90">
        <f t="shared" si="80"/>
        <v>0</v>
      </c>
      <c r="M90">
        <f t="shared" si="81"/>
        <v>0</v>
      </c>
      <c r="N90">
        <f t="shared" si="122"/>
        <v>10</v>
      </c>
      <c r="O90">
        <f t="shared" ref="O90" si="150">SUM(I90:N90)</f>
        <v>10</v>
      </c>
    </row>
    <row r="91" spans="2:15" x14ac:dyDescent="0.25">
      <c r="B91" s="3"/>
      <c r="C91" s="3"/>
      <c r="D91" s="3"/>
      <c r="E91" s="2" t="e">
        <f t="shared" ref="E91:E92" si="151">(B91)/(B91+C91+D91)</f>
        <v>#DIV/0!</v>
      </c>
      <c r="F91" s="3"/>
      <c r="G91" s="3"/>
      <c r="H91">
        <f t="shared" ref="H91:H92" si="152">F91-G91</f>
        <v>0</v>
      </c>
      <c r="L91">
        <f t="shared" ref="L91:L92" si="153">B91*10</f>
        <v>0</v>
      </c>
      <c r="M91">
        <f t="shared" ref="M91:M92" si="154">D91*5</f>
        <v>0</v>
      </c>
      <c r="N91">
        <f t="shared" si="122"/>
        <v>10</v>
      </c>
      <c r="O91">
        <f t="shared" ref="O91" si="155">SUM(I91:N91)</f>
        <v>10</v>
      </c>
    </row>
    <row r="92" spans="2:15" x14ac:dyDescent="0.25">
      <c r="B92" s="3"/>
      <c r="C92" s="3"/>
      <c r="D92" s="3"/>
      <c r="E92" s="2" t="e">
        <f t="shared" si="151"/>
        <v>#DIV/0!</v>
      </c>
      <c r="F92" s="3"/>
      <c r="G92" s="3"/>
      <c r="H92">
        <f t="shared" si="152"/>
        <v>0</v>
      </c>
      <c r="L92">
        <f t="shared" si="153"/>
        <v>0</v>
      </c>
      <c r="M92">
        <f t="shared" si="154"/>
        <v>0</v>
      </c>
      <c r="N92">
        <f t="shared" si="122"/>
        <v>10</v>
      </c>
      <c r="O92">
        <f t="shared" ref="O92" si="156">SUM(I92:N92)</f>
        <v>10</v>
      </c>
    </row>
    <row r="93" spans="2:15" x14ac:dyDescent="0.25">
      <c r="B93" s="3"/>
      <c r="C93" s="3"/>
      <c r="D93" s="3"/>
      <c r="E93" s="2" t="e">
        <f t="shared" si="78"/>
        <v>#DIV/0!</v>
      </c>
      <c r="F93" s="3"/>
      <c r="G93" s="3"/>
      <c r="H93">
        <f t="shared" ref="H93:H95" si="157">F93-G93</f>
        <v>0</v>
      </c>
      <c r="L93">
        <f t="shared" si="80"/>
        <v>0</v>
      </c>
      <c r="M93">
        <f t="shared" si="81"/>
        <v>0</v>
      </c>
      <c r="N93">
        <f t="shared" si="122"/>
        <v>10</v>
      </c>
      <c r="O93">
        <f t="shared" si="82"/>
        <v>10</v>
      </c>
    </row>
    <row r="94" spans="2:15" x14ac:dyDescent="0.25">
      <c r="B94" s="3"/>
      <c r="C94" s="3"/>
      <c r="D94" s="3"/>
      <c r="E94" s="2" t="e">
        <f t="shared" si="78"/>
        <v>#DIV/0!</v>
      </c>
      <c r="F94" s="3"/>
      <c r="G94" s="3"/>
      <c r="H94">
        <f t="shared" si="157"/>
        <v>0</v>
      </c>
      <c r="L94">
        <f t="shared" si="80"/>
        <v>0</v>
      </c>
      <c r="M94">
        <f t="shared" si="81"/>
        <v>0</v>
      </c>
      <c r="N94">
        <f t="shared" si="122"/>
        <v>10</v>
      </c>
      <c r="O94">
        <f t="shared" ref="O94" si="158">SUM(I94:N94)</f>
        <v>10</v>
      </c>
    </row>
    <row r="95" spans="2:15" x14ac:dyDescent="0.25">
      <c r="B95" s="3"/>
      <c r="C95" s="3"/>
      <c r="D95" s="3"/>
      <c r="E95" s="2" t="e">
        <f t="shared" ref="E95" si="159">(B95)/(B95+C95+D95)</f>
        <v>#DIV/0!</v>
      </c>
      <c r="F95" s="3"/>
      <c r="G95" s="3"/>
      <c r="H95">
        <f t="shared" si="157"/>
        <v>0</v>
      </c>
      <c r="L95">
        <f t="shared" ref="L95" si="160">B95*10</f>
        <v>0</v>
      </c>
      <c r="M95">
        <f t="shared" ref="M95" si="161">D95*5</f>
        <v>0</v>
      </c>
      <c r="N95">
        <f t="shared" si="122"/>
        <v>10</v>
      </c>
      <c r="O95">
        <f t="shared" ref="O95" si="162">SUM(I95:N95)</f>
        <v>10</v>
      </c>
    </row>
    <row r="96" spans="2:15" x14ac:dyDescent="0.25">
      <c r="B96" s="3"/>
      <c r="C96" s="3"/>
      <c r="D96" s="3"/>
      <c r="E96" s="2" t="e">
        <f t="shared" si="78"/>
        <v>#DIV/0!</v>
      </c>
      <c r="F96" s="3"/>
      <c r="G96" s="3"/>
      <c r="H96">
        <f t="shared" ref="H96:H148" si="163">F96-G96</f>
        <v>0</v>
      </c>
      <c r="L96">
        <f t="shared" si="80"/>
        <v>0</v>
      </c>
      <c r="M96">
        <f t="shared" si="81"/>
        <v>0</v>
      </c>
      <c r="N96">
        <f t="shared" si="122"/>
        <v>10</v>
      </c>
      <c r="O96">
        <f t="shared" si="82"/>
        <v>10</v>
      </c>
    </row>
    <row r="97" spans="2:15" x14ac:dyDescent="0.25">
      <c r="B97" s="3"/>
      <c r="C97" s="3"/>
      <c r="D97" s="3"/>
      <c r="E97" s="2" t="e">
        <f t="shared" si="78"/>
        <v>#DIV/0!</v>
      </c>
      <c r="F97" s="3"/>
      <c r="G97" s="3"/>
      <c r="H97">
        <f t="shared" si="163"/>
        <v>0</v>
      </c>
      <c r="L97">
        <f t="shared" si="80"/>
        <v>0</v>
      </c>
      <c r="M97">
        <f t="shared" si="81"/>
        <v>0</v>
      </c>
      <c r="N97">
        <f t="shared" si="122"/>
        <v>10</v>
      </c>
      <c r="O97">
        <f t="shared" si="82"/>
        <v>10</v>
      </c>
    </row>
    <row r="98" spans="2:15" x14ac:dyDescent="0.25">
      <c r="B98" s="3"/>
      <c r="C98" s="3"/>
      <c r="D98" s="3"/>
      <c r="E98" s="2" t="e">
        <f t="shared" si="78"/>
        <v>#DIV/0!</v>
      </c>
      <c r="F98" s="3"/>
      <c r="G98" s="3"/>
      <c r="H98">
        <f>F98-G98</f>
        <v>0</v>
      </c>
      <c r="L98">
        <f t="shared" si="80"/>
        <v>0</v>
      </c>
      <c r="M98">
        <f t="shared" si="81"/>
        <v>0</v>
      </c>
      <c r="N98">
        <f t="shared" si="122"/>
        <v>10</v>
      </c>
      <c r="O98">
        <f t="shared" si="82"/>
        <v>10</v>
      </c>
    </row>
    <row r="99" spans="2:15" x14ac:dyDescent="0.25">
      <c r="B99" s="3"/>
      <c r="C99" s="3"/>
      <c r="D99" s="3"/>
      <c r="E99" s="2" t="e">
        <f t="shared" si="78"/>
        <v>#DIV/0!</v>
      </c>
      <c r="F99" s="3"/>
      <c r="G99" s="3"/>
      <c r="H99">
        <f t="shared" ref="H99:H103" si="164">F99-G99</f>
        <v>0</v>
      </c>
      <c r="L99">
        <f t="shared" si="80"/>
        <v>0</v>
      </c>
      <c r="M99">
        <f t="shared" si="81"/>
        <v>0</v>
      </c>
      <c r="N99">
        <f t="shared" si="122"/>
        <v>10</v>
      </c>
      <c r="O99">
        <f t="shared" si="82"/>
        <v>10</v>
      </c>
    </row>
    <row r="100" spans="2:15" x14ac:dyDescent="0.25">
      <c r="B100" s="3"/>
      <c r="C100" s="3"/>
      <c r="D100" s="3"/>
      <c r="E100" s="2" t="e">
        <f t="shared" si="78"/>
        <v>#DIV/0!</v>
      </c>
      <c r="F100" s="3"/>
      <c r="G100" s="3"/>
      <c r="H100">
        <f t="shared" si="164"/>
        <v>0</v>
      </c>
      <c r="L100">
        <f t="shared" si="80"/>
        <v>0</v>
      </c>
      <c r="M100">
        <f t="shared" si="81"/>
        <v>0</v>
      </c>
      <c r="N100">
        <f t="shared" si="122"/>
        <v>10</v>
      </c>
      <c r="O100">
        <f t="shared" si="82"/>
        <v>10</v>
      </c>
    </row>
    <row r="101" spans="2:15" x14ac:dyDescent="0.25">
      <c r="B101" s="3"/>
      <c r="C101" s="3"/>
      <c r="D101" s="3"/>
      <c r="E101" s="2" t="e">
        <f t="shared" si="78"/>
        <v>#DIV/0!</v>
      </c>
      <c r="F101" s="3"/>
      <c r="G101" s="3"/>
      <c r="H101">
        <f t="shared" si="164"/>
        <v>0</v>
      </c>
      <c r="L101">
        <f t="shared" si="80"/>
        <v>0</v>
      </c>
      <c r="M101">
        <f t="shared" si="81"/>
        <v>0</v>
      </c>
      <c r="N101">
        <f t="shared" ref="N101:N164" si="165">10*1</f>
        <v>10</v>
      </c>
      <c r="O101">
        <f t="shared" si="82"/>
        <v>10</v>
      </c>
    </row>
    <row r="102" spans="2:15" x14ac:dyDescent="0.25">
      <c r="B102" s="3"/>
      <c r="C102" s="3"/>
      <c r="D102" s="3"/>
      <c r="E102" s="2" t="e">
        <f t="shared" si="78"/>
        <v>#DIV/0!</v>
      </c>
      <c r="F102" s="3"/>
      <c r="G102" s="3"/>
      <c r="H102">
        <f t="shared" si="164"/>
        <v>0</v>
      </c>
      <c r="L102">
        <f t="shared" si="80"/>
        <v>0</v>
      </c>
      <c r="M102">
        <f t="shared" si="81"/>
        <v>0</v>
      </c>
      <c r="N102">
        <f t="shared" si="165"/>
        <v>10</v>
      </c>
      <c r="O102">
        <f t="shared" si="82"/>
        <v>10</v>
      </c>
    </row>
    <row r="103" spans="2:15" x14ac:dyDescent="0.25">
      <c r="B103" s="3"/>
      <c r="C103" s="3"/>
      <c r="D103" s="3"/>
      <c r="E103" s="2" t="e">
        <f t="shared" si="78"/>
        <v>#DIV/0!</v>
      </c>
      <c r="F103" s="3"/>
      <c r="G103" s="3"/>
      <c r="H103">
        <f t="shared" si="164"/>
        <v>0</v>
      </c>
      <c r="L103">
        <f t="shared" si="80"/>
        <v>0</v>
      </c>
      <c r="M103">
        <f t="shared" si="81"/>
        <v>0</v>
      </c>
      <c r="N103">
        <f t="shared" si="165"/>
        <v>10</v>
      </c>
      <c r="O103">
        <f t="shared" si="82"/>
        <v>10</v>
      </c>
    </row>
    <row r="104" spans="2:15" x14ac:dyDescent="0.25">
      <c r="B104" s="3"/>
      <c r="C104" s="3"/>
      <c r="D104" s="3"/>
      <c r="E104" s="2" t="e">
        <f t="shared" si="78"/>
        <v>#DIV/0!</v>
      </c>
      <c r="F104" s="3"/>
      <c r="G104" s="3"/>
      <c r="H104">
        <f t="shared" si="163"/>
        <v>0</v>
      </c>
      <c r="L104">
        <f t="shared" si="80"/>
        <v>0</v>
      </c>
      <c r="M104">
        <f t="shared" si="81"/>
        <v>0</v>
      </c>
      <c r="N104">
        <f t="shared" si="165"/>
        <v>10</v>
      </c>
      <c r="O104">
        <f t="shared" si="82"/>
        <v>10</v>
      </c>
    </row>
    <row r="105" spans="2:15" x14ac:dyDescent="0.25">
      <c r="B105" s="3"/>
      <c r="C105" s="3"/>
      <c r="D105" s="3"/>
      <c r="E105" s="2" t="e">
        <f t="shared" si="78"/>
        <v>#DIV/0!</v>
      </c>
      <c r="F105" s="3"/>
      <c r="G105" s="3"/>
      <c r="H105">
        <f t="shared" si="163"/>
        <v>0</v>
      </c>
      <c r="L105">
        <f t="shared" si="80"/>
        <v>0</v>
      </c>
      <c r="M105">
        <f t="shared" si="81"/>
        <v>0</v>
      </c>
      <c r="N105">
        <f t="shared" si="165"/>
        <v>10</v>
      </c>
      <c r="O105">
        <f t="shared" si="82"/>
        <v>10</v>
      </c>
    </row>
    <row r="106" spans="2:15" x14ac:dyDescent="0.25">
      <c r="B106" s="3"/>
      <c r="C106" s="3"/>
      <c r="D106" s="3"/>
      <c r="E106" s="2" t="e">
        <f t="shared" si="78"/>
        <v>#DIV/0!</v>
      </c>
      <c r="F106" s="3"/>
      <c r="G106" s="3"/>
      <c r="H106">
        <f t="shared" si="163"/>
        <v>0</v>
      </c>
      <c r="L106">
        <f t="shared" si="80"/>
        <v>0</v>
      </c>
      <c r="M106">
        <f t="shared" si="81"/>
        <v>0</v>
      </c>
      <c r="N106">
        <f t="shared" si="165"/>
        <v>10</v>
      </c>
      <c r="O106">
        <f t="shared" si="82"/>
        <v>10</v>
      </c>
    </row>
    <row r="107" spans="2:15" x14ac:dyDescent="0.25">
      <c r="B107" s="3"/>
      <c r="C107" s="3"/>
      <c r="D107" s="3"/>
      <c r="E107" s="2" t="e">
        <f t="shared" si="78"/>
        <v>#DIV/0!</v>
      </c>
      <c r="F107" s="3"/>
      <c r="G107" s="3"/>
      <c r="H107">
        <f t="shared" si="163"/>
        <v>0</v>
      </c>
      <c r="L107">
        <f t="shared" si="80"/>
        <v>0</v>
      </c>
      <c r="M107">
        <f t="shared" si="81"/>
        <v>0</v>
      </c>
      <c r="N107">
        <f t="shared" si="165"/>
        <v>10</v>
      </c>
      <c r="O107">
        <f t="shared" si="82"/>
        <v>10</v>
      </c>
    </row>
    <row r="108" spans="2:15" x14ac:dyDescent="0.25">
      <c r="B108" s="3"/>
      <c r="C108" s="3"/>
      <c r="D108" s="3"/>
      <c r="E108" s="2" t="e">
        <f t="shared" si="78"/>
        <v>#DIV/0!</v>
      </c>
      <c r="F108" s="3"/>
      <c r="G108" s="3"/>
      <c r="H108">
        <f t="shared" si="163"/>
        <v>0</v>
      </c>
      <c r="L108">
        <f t="shared" si="80"/>
        <v>0</v>
      </c>
      <c r="M108">
        <f t="shared" si="81"/>
        <v>0</v>
      </c>
      <c r="N108">
        <f t="shared" si="165"/>
        <v>10</v>
      </c>
      <c r="O108">
        <f t="shared" si="82"/>
        <v>10</v>
      </c>
    </row>
    <row r="109" spans="2:15" x14ac:dyDescent="0.25">
      <c r="B109" s="3"/>
      <c r="C109" s="3"/>
      <c r="D109" s="3"/>
      <c r="E109" s="2" t="e">
        <f t="shared" si="78"/>
        <v>#DIV/0!</v>
      </c>
      <c r="F109" s="3"/>
      <c r="G109" s="3"/>
      <c r="H109">
        <f t="shared" si="163"/>
        <v>0</v>
      </c>
      <c r="L109">
        <f t="shared" si="80"/>
        <v>0</v>
      </c>
      <c r="M109">
        <f t="shared" si="81"/>
        <v>0</v>
      </c>
      <c r="N109">
        <f t="shared" si="165"/>
        <v>10</v>
      </c>
      <c r="O109">
        <f t="shared" si="82"/>
        <v>10</v>
      </c>
    </row>
    <row r="110" spans="2:15" x14ac:dyDescent="0.25">
      <c r="B110" s="3"/>
      <c r="C110" s="3"/>
      <c r="D110" s="3"/>
      <c r="E110" s="2" t="e">
        <f t="shared" si="78"/>
        <v>#DIV/0!</v>
      </c>
      <c r="F110" s="3"/>
      <c r="G110" s="3"/>
      <c r="H110">
        <f t="shared" si="163"/>
        <v>0</v>
      </c>
      <c r="L110">
        <f t="shared" si="80"/>
        <v>0</v>
      </c>
      <c r="M110">
        <f t="shared" si="81"/>
        <v>0</v>
      </c>
      <c r="N110">
        <f t="shared" si="165"/>
        <v>10</v>
      </c>
      <c r="O110">
        <f t="shared" si="82"/>
        <v>10</v>
      </c>
    </row>
    <row r="111" spans="2:15" x14ac:dyDescent="0.25">
      <c r="B111" s="3"/>
      <c r="C111" s="3"/>
      <c r="D111" s="3"/>
      <c r="E111" s="2" t="e">
        <f t="shared" si="78"/>
        <v>#DIV/0!</v>
      </c>
      <c r="F111" s="3"/>
      <c r="G111" s="3"/>
      <c r="H111">
        <f t="shared" si="163"/>
        <v>0</v>
      </c>
      <c r="L111">
        <f t="shared" si="80"/>
        <v>0</v>
      </c>
      <c r="M111">
        <f t="shared" si="81"/>
        <v>0</v>
      </c>
      <c r="N111">
        <f t="shared" si="165"/>
        <v>10</v>
      </c>
      <c r="O111">
        <f t="shared" si="82"/>
        <v>10</v>
      </c>
    </row>
    <row r="112" spans="2:15" x14ac:dyDescent="0.25">
      <c r="B112" s="3"/>
      <c r="C112" s="3"/>
      <c r="D112" s="3"/>
      <c r="E112" s="2" t="e">
        <f t="shared" si="78"/>
        <v>#DIV/0!</v>
      </c>
      <c r="F112" s="3"/>
      <c r="G112" s="3"/>
      <c r="H112">
        <f t="shared" si="163"/>
        <v>0</v>
      </c>
      <c r="L112">
        <f t="shared" si="80"/>
        <v>0</v>
      </c>
      <c r="M112">
        <f t="shared" si="81"/>
        <v>0</v>
      </c>
      <c r="N112">
        <f t="shared" si="165"/>
        <v>10</v>
      </c>
      <c r="O112">
        <f t="shared" si="82"/>
        <v>10</v>
      </c>
    </row>
    <row r="113" spans="2:15" x14ac:dyDescent="0.25">
      <c r="B113" s="3"/>
      <c r="C113" s="3"/>
      <c r="D113" s="3"/>
      <c r="E113" s="2" t="e">
        <f t="shared" si="78"/>
        <v>#DIV/0!</v>
      </c>
      <c r="F113" s="3"/>
      <c r="G113" s="3"/>
      <c r="H113">
        <f t="shared" si="163"/>
        <v>0</v>
      </c>
      <c r="L113">
        <f t="shared" si="80"/>
        <v>0</v>
      </c>
      <c r="M113">
        <f t="shared" si="81"/>
        <v>0</v>
      </c>
      <c r="N113">
        <f t="shared" si="165"/>
        <v>10</v>
      </c>
      <c r="O113">
        <f t="shared" si="82"/>
        <v>10</v>
      </c>
    </row>
    <row r="114" spans="2:15" x14ac:dyDescent="0.25">
      <c r="B114" s="3"/>
      <c r="C114" s="3"/>
      <c r="D114" s="3"/>
      <c r="E114" s="2" t="e">
        <f t="shared" si="78"/>
        <v>#DIV/0!</v>
      </c>
      <c r="F114" s="3"/>
      <c r="G114" s="3"/>
      <c r="H114">
        <f t="shared" si="163"/>
        <v>0</v>
      </c>
      <c r="L114">
        <f t="shared" si="80"/>
        <v>0</v>
      </c>
      <c r="M114">
        <f t="shared" si="81"/>
        <v>0</v>
      </c>
      <c r="N114">
        <f t="shared" si="165"/>
        <v>10</v>
      </c>
      <c r="O114">
        <f t="shared" si="82"/>
        <v>10</v>
      </c>
    </row>
    <row r="115" spans="2:15" x14ac:dyDescent="0.25">
      <c r="B115" s="3"/>
      <c r="C115" s="3"/>
      <c r="D115" s="3"/>
      <c r="E115" s="2" t="e">
        <f t="shared" si="78"/>
        <v>#DIV/0!</v>
      </c>
      <c r="F115" s="3"/>
      <c r="G115" s="3"/>
      <c r="H115">
        <f t="shared" si="163"/>
        <v>0</v>
      </c>
      <c r="L115">
        <f t="shared" si="80"/>
        <v>0</v>
      </c>
      <c r="M115">
        <f t="shared" si="81"/>
        <v>0</v>
      </c>
      <c r="N115">
        <f t="shared" si="165"/>
        <v>10</v>
      </c>
      <c r="O115">
        <f t="shared" si="82"/>
        <v>10</v>
      </c>
    </row>
    <row r="116" spans="2:15" x14ac:dyDescent="0.25">
      <c r="B116" s="3"/>
      <c r="C116" s="3"/>
      <c r="D116" s="3"/>
      <c r="E116" s="2" t="e">
        <f t="shared" si="78"/>
        <v>#DIV/0!</v>
      </c>
      <c r="F116" s="3"/>
      <c r="G116" s="3"/>
      <c r="H116">
        <f t="shared" si="163"/>
        <v>0</v>
      </c>
      <c r="L116">
        <f t="shared" si="80"/>
        <v>0</v>
      </c>
      <c r="M116">
        <f t="shared" si="81"/>
        <v>0</v>
      </c>
      <c r="N116">
        <f t="shared" si="165"/>
        <v>10</v>
      </c>
      <c r="O116">
        <f t="shared" si="82"/>
        <v>10</v>
      </c>
    </row>
    <row r="117" spans="2:15" x14ac:dyDescent="0.25">
      <c r="B117" s="3"/>
      <c r="C117" s="3"/>
      <c r="D117" s="3"/>
      <c r="E117" s="2" t="e">
        <f t="shared" si="78"/>
        <v>#DIV/0!</v>
      </c>
      <c r="F117" s="3"/>
      <c r="G117" s="3"/>
      <c r="H117">
        <f t="shared" si="163"/>
        <v>0</v>
      </c>
      <c r="L117">
        <f t="shared" si="80"/>
        <v>0</v>
      </c>
      <c r="M117">
        <f t="shared" si="81"/>
        <v>0</v>
      </c>
      <c r="N117">
        <f t="shared" si="165"/>
        <v>10</v>
      </c>
      <c r="O117">
        <f t="shared" si="82"/>
        <v>10</v>
      </c>
    </row>
    <row r="118" spans="2:15" x14ac:dyDescent="0.25">
      <c r="B118" s="3"/>
      <c r="C118" s="3"/>
      <c r="D118" s="3"/>
      <c r="E118" s="2" t="e">
        <f t="shared" si="78"/>
        <v>#DIV/0!</v>
      </c>
      <c r="F118" s="3"/>
      <c r="G118" s="3"/>
      <c r="H118">
        <f t="shared" si="163"/>
        <v>0</v>
      </c>
      <c r="L118">
        <f t="shared" si="80"/>
        <v>0</v>
      </c>
      <c r="M118">
        <f t="shared" si="81"/>
        <v>0</v>
      </c>
      <c r="N118">
        <f t="shared" si="165"/>
        <v>10</v>
      </c>
      <c r="O118">
        <f t="shared" si="82"/>
        <v>10</v>
      </c>
    </row>
    <row r="119" spans="2:15" x14ac:dyDescent="0.25">
      <c r="B119" s="3"/>
      <c r="C119" s="3"/>
      <c r="D119" s="3"/>
      <c r="E119" s="2" t="e">
        <f t="shared" si="78"/>
        <v>#DIV/0!</v>
      </c>
      <c r="F119" s="3"/>
      <c r="G119" s="3"/>
      <c r="H119">
        <f t="shared" si="163"/>
        <v>0</v>
      </c>
      <c r="L119">
        <f t="shared" si="80"/>
        <v>0</v>
      </c>
      <c r="M119">
        <f t="shared" si="81"/>
        <v>0</v>
      </c>
      <c r="N119">
        <f t="shared" si="165"/>
        <v>10</v>
      </c>
      <c r="O119">
        <f t="shared" si="82"/>
        <v>10</v>
      </c>
    </row>
    <row r="120" spans="2:15" x14ac:dyDescent="0.25">
      <c r="B120" s="3"/>
      <c r="C120" s="3"/>
      <c r="D120" s="3"/>
      <c r="E120" s="2" t="e">
        <f t="shared" si="78"/>
        <v>#DIV/0!</v>
      </c>
      <c r="F120" s="3"/>
      <c r="G120" s="3"/>
      <c r="H120">
        <f>F120-G120</f>
        <v>0</v>
      </c>
      <c r="L120">
        <f t="shared" si="80"/>
        <v>0</v>
      </c>
      <c r="M120">
        <f t="shared" si="81"/>
        <v>0</v>
      </c>
      <c r="N120">
        <f t="shared" si="165"/>
        <v>10</v>
      </c>
      <c r="O120">
        <f t="shared" si="82"/>
        <v>10</v>
      </c>
    </row>
    <row r="121" spans="2:15" x14ac:dyDescent="0.25">
      <c r="B121" s="3"/>
      <c r="C121" s="3"/>
      <c r="D121" s="3"/>
      <c r="E121" s="2" t="e">
        <f t="shared" si="78"/>
        <v>#DIV/0!</v>
      </c>
      <c r="F121" s="3"/>
      <c r="G121" s="3"/>
      <c r="H121">
        <f t="shared" ref="H121" si="166">F121-G121</f>
        <v>0</v>
      </c>
      <c r="L121">
        <f t="shared" si="80"/>
        <v>0</v>
      </c>
      <c r="M121">
        <f t="shared" si="81"/>
        <v>0</v>
      </c>
      <c r="N121">
        <f t="shared" si="165"/>
        <v>10</v>
      </c>
      <c r="O121">
        <f t="shared" si="82"/>
        <v>10</v>
      </c>
    </row>
    <row r="122" spans="2:15" x14ac:dyDescent="0.25">
      <c r="B122" s="3"/>
      <c r="C122" s="3"/>
      <c r="D122" s="3"/>
      <c r="E122" s="2" t="e">
        <f t="shared" si="78"/>
        <v>#DIV/0!</v>
      </c>
      <c r="F122" s="3"/>
      <c r="G122" s="3"/>
      <c r="H122">
        <f t="shared" si="163"/>
        <v>0</v>
      </c>
      <c r="L122">
        <f t="shared" si="80"/>
        <v>0</v>
      </c>
      <c r="M122">
        <f t="shared" si="81"/>
        <v>0</v>
      </c>
      <c r="N122">
        <f t="shared" si="165"/>
        <v>10</v>
      </c>
      <c r="O122">
        <f t="shared" si="82"/>
        <v>10</v>
      </c>
    </row>
    <row r="123" spans="2:15" x14ac:dyDescent="0.25">
      <c r="B123" s="3"/>
      <c r="C123" s="3"/>
      <c r="D123" s="3"/>
      <c r="E123" s="2" t="e">
        <f t="shared" si="78"/>
        <v>#DIV/0!</v>
      </c>
      <c r="F123" s="3"/>
      <c r="G123" s="3"/>
      <c r="H123">
        <f t="shared" si="163"/>
        <v>0</v>
      </c>
      <c r="L123">
        <f t="shared" si="80"/>
        <v>0</v>
      </c>
      <c r="M123">
        <f t="shared" si="81"/>
        <v>0</v>
      </c>
      <c r="N123">
        <f t="shared" si="165"/>
        <v>10</v>
      </c>
      <c r="O123">
        <f t="shared" si="82"/>
        <v>10</v>
      </c>
    </row>
    <row r="124" spans="2:15" x14ac:dyDescent="0.25">
      <c r="B124" s="3"/>
      <c r="C124" s="3"/>
      <c r="D124" s="3"/>
      <c r="E124" s="2" t="e">
        <f t="shared" si="78"/>
        <v>#DIV/0!</v>
      </c>
      <c r="F124" s="3"/>
      <c r="G124" s="3"/>
      <c r="H124">
        <f t="shared" si="163"/>
        <v>0</v>
      </c>
      <c r="L124">
        <f t="shared" si="80"/>
        <v>0</v>
      </c>
      <c r="M124">
        <f t="shared" si="81"/>
        <v>0</v>
      </c>
      <c r="N124">
        <f t="shared" si="165"/>
        <v>10</v>
      </c>
      <c r="O124">
        <f t="shared" si="82"/>
        <v>10</v>
      </c>
    </row>
    <row r="125" spans="2:15" x14ac:dyDescent="0.25">
      <c r="B125" s="3"/>
      <c r="C125" s="3"/>
      <c r="D125" s="3"/>
      <c r="E125" s="2" t="e">
        <f t="shared" si="78"/>
        <v>#DIV/0!</v>
      </c>
      <c r="F125" s="3"/>
      <c r="G125" s="3"/>
      <c r="H125">
        <f t="shared" si="163"/>
        <v>0</v>
      </c>
      <c r="L125">
        <f t="shared" si="80"/>
        <v>0</v>
      </c>
      <c r="M125">
        <f t="shared" si="81"/>
        <v>0</v>
      </c>
      <c r="N125">
        <f t="shared" si="165"/>
        <v>10</v>
      </c>
      <c r="O125">
        <f t="shared" si="82"/>
        <v>10</v>
      </c>
    </row>
    <row r="126" spans="2:15" x14ac:dyDescent="0.25">
      <c r="B126" s="3"/>
      <c r="C126" s="3"/>
      <c r="D126" s="3"/>
      <c r="E126" s="2" t="e">
        <f t="shared" si="78"/>
        <v>#DIV/0!</v>
      </c>
      <c r="F126" s="3"/>
      <c r="G126" s="3"/>
      <c r="H126">
        <f t="shared" si="163"/>
        <v>0</v>
      </c>
      <c r="L126">
        <f t="shared" si="80"/>
        <v>0</v>
      </c>
      <c r="M126">
        <f t="shared" si="81"/>
        <v>0</v>
      </c>
      <c r="N126">
        <f t="shared" si="165"/>
        <v>10</v>
      </c>
      <c r="O126">
        <f t="shared" si="82"/>
        <v>10</v>
      </c>
    </row>
    <row r="127" spans="2:15" x14ac:dyDescent="0.25">
      <c r="B127" s="3"/>
      <c r="C127" s="3"/>
      <c r="D127" s="3"/>
      <c r="E127" s="2" t="e">
        <f t="shared" si="78"/>
        <v>#DIV/0!</v>
      </c>
      <c r="F127" s="3"/>
      <c r="G127" s="3"/>
      <c r="H127">
        <f t="shared" si="163"/>
        <v>0</v>
      </c>
      <c r="L127">
        <f t="shared" si="80"/>
        <v>0</v>
      </c>
      <c r="M127">
        <f t="shared" si="81"/>
        <v>0</v>
      </c>
      <c r="N127">
        <f t="shared" si="165"/>
        <v>10</v>
      </c>
      <c r="O127">
        <f t="shared" si="82"/>
        <v>10</v>
      </c>
    </row>
    <row r="128" spans="2:15" x14ac:dyDescent="0.25">
      <c r="B128" s="3"/>
      <c r="C128" s="3"/>
      <c r="D128" s="3"/>
      <c r="E128" s="2" t="e">
        <f t="shared" si="78"/>
        <v>#DIV/0!</v>
      </c>
      <c r="F128" s="3"/>
      <c r="G128" s="3"/>
      <c r="H128">
        <f t="shared" si="163"/>
        <v>0</v>
      </c>
      <c r="L128">
        <f t="shared" si="80"/>
        <v>0</v>
      </c>
      <c r="M128">
        <f t="shared" si="81"/>
        <v>0</v>
      </c>
      <c r="N128">
        <f t="shared" si="165"/>
        <v>10</v>
      </c>
      <c r="O128">
        <f t="shared" si="82"/>
        <v>10</v>
      </c>
    </row>
    <row r="129" spans="2:15" x14ac:dyDescent="0.25">
      <c r="B129" s="3"/>
      <c r="C129" s="3"/>
      <c r="D129" s="3"/>
      <c r="E129" s="2" t="e">
        <f t="shared" si="78"/>
        <v>#DIV/0!</v>
      </c>
      <c r="F129" s="3"/>
      <c r="G129" s="3"/>
      <c r="H129">
        <f t="shared" si="163"/>
        <v>0</v>
      </c>
      <c r="L129">
        <f t="shared" si="80"/>
        <v>0</v>
      </c>
      <c r="M129">
        <f t="shared" si="81"/>
        <v>0</v>
      </c>
      <c r="N129">
        <f t="shared" si="165"/>
        <v>10</v>
      </c>
      <c r="O129">
        <f t="shared" si="82"/>
        <v>10</v>
      </c>
    </row>
    <row r="130" spans="2:15" x14ac:dyDescent="0.25">
      <c r="B130" s="3"/>
      <c r="C130" s="3"/>
      <c r="D130" s="3"/>
      <c r="E130" s="2" t="e">
        <f t="shared" si="78"/>
        <v>#DIV/0!</v>
      </c>
      <c r="F130" s="3"/>
      <c r="G130" s="3"/>
      <c r="H130">
        <f t="shared" si="163"/>
        <v>0</v>
      </c>
      <c r="L130">
        <f t="shared" si="80"/>
        <v>0</v>
      </c>
      <c r="M130">
        <f t="shared" si="81"/>
        <v>0</v>
      </c>
      <c r="N130">
        <f t="shared" si="165"/>
        <v>10</v>
      </c>
      <c r="O130">
        <f t="shared" si="82"/>
        <v>10</v>
      </c>
    </row>
    <row r="131" spans="2:15" x14ac:dyDescent="0.25">
      <c r="B131" s="3"/>
      <c r="C131" s="3"/>
      <c r="D131" s="3"/>
      <c r="E131" s="2" t="e">
        <f t="shared" si="78"/>
        <v>#DIV/0!</v>
      </c>
      <c r="F131" s="3"/>
      <c r="G131" s="3"/>
      <c r="H131">
        <f t="shared" si="163"/>
        <v>0</v>
      </c>
      <c r="L131">
        <f t="shared" si="80"/>
        <v>0</v>
      </c>
      <c r="M131">
        <f t="shared" si="81"/>
        <v>0</v>
      </c>
      <c r="N131">
        <f t="shared" si="165"/>
        <v>10</v>
      </c>
      <c r="O131">
        <f t="shared" si="82"/>
        <v>10</v>
      </c>
    </row>
    <row r="132" spans="2:15" x14ac:dyDescent="0.25">
      <c r="B132" s="3"/>
      <c r="C132" s="3"/>
      <c r="D132" s="3"/>
      <c r="E132" s="2" t="e">
        <f t="shared" si="78"/>
        <v>#DIV/0!</v>
      </c>
      <c r="F132" s="3"/>
      <c r="G132" s="3"/>
      <c r="H132">
        <f t="shared" si="163"/>
        <v>0</v>
      </c>
      <c r="L132">
        <f t="shared" si="80"/>
        <v>0</v>
      </c>
      <c r="M132">
        <f t="shared" si="81"/>
        <v>0</v>
      </c>
      <c r="N132">
        <f t="shared" si="165"/>
        <v>10</v>
      </c>
      <c r="O132">
        <f t="shared" si="82"/>
        <v>10</v>
      </c>
    </row>
    <row r="133" spans="2:15" x14ac:dyDescent="0.25">
      <c r="B133" s="3"/>
      <c r="C133" s="3"/>
      <c r="D133" s="3"/>
      <c r="E133" s="2" t="e">
        <f t="shared" si="78"/>
        <v>#DIV/0!</v>
      </c>
      <c r="F133" s="3"/>
      <c r="G133" s="3"/>
      <c r="H133">
        <f t="shared" si="163"/>
        <v>0</v>
      </c>
      <c r="L133">
        <f t="shared" si="80"/>
        <v>0</v>
      </c>
      <c r="M133">
        <f t="shared" si="81"/>
        <v>0</v>
      </c>
      <c r="N133">
        <f t="shared" si="165"/>
        <v>10</v>
      </c>
      <c r="O133">
        <f t="shared" si="82"/>
        <v>10</v>
      </c>
    </row>
    <row r="134" spans="2:15" x14ac:dyDescent="0.25">
      <c r="B134" s="3"/>
      <c r="C134" s="3"/>
      <c r="D134" s="3"/>
      <c r="E134" s="2" t="e">
        <f t="shared" si="78"/>
        <v>#DIV/0!</v>
      </c>
      <c r="F134" s="3"/>
      <c r="G134" s="3"/>
      <c r="H134">
        <f t="shared" si="163"/>
        <v>0</v>
      </c>
      <c r="L134">
        <f t="shared" si="80"/>
        <v>0</v>
      </c>
      <c r="M134">
        <f t="shared" si="81"/>
        <v>0</v>
      </c>
      <c r="N134">
        <f t="shared" si="165"/>
        <v>10</v>
      </c>
      <c r="O134">
        <f t="shared" si="82"/>
        <v>10</v>
      </c>
    </row>
    <row r="135" spans="2:15" x14ac:dyDescent="0.25">
      <c r="B135" s="3"/>
      <c r="C135" s="3"/>
      <c r="D135" s="3"/>
      <c r="E135" s="2" t="e">
        <f t="shared" si="78"/>
        <v>#DIV/0!</v>
      </c>
      <c r="F135" s="3"/>
      <c r="G135" s="3"/>
      <c r="H135">
        <f t="shared" si="163"/>
        <v>0</v>
      </c>
      <c r="L135">
        <f t="shared" si="80"/>
        <v>0</v>
      </c>
      <c r="M135">
        <f t="shared" si="81"/>
        <v>0</v>
      </c>
      <c r="N135">
        <f t="shared" si="165"/>
        <v>10</v>
      </c>
      <c r="O135">
        <f t="shared" si="82"/>
        <v>10</v>
      </c>
    </row>
    <row r="136" spans="2:15" x14ac:dyDescent="0.25">
      <c r="B136" s="3"/>
      <c r="C136" s="3"/>
      <c r="D136" s="3"/>
      <c r="E136" s="2" t="e">
        <f t="shared" si="78"/>
        <v>#DIV/0!</v>
      </c>
      <c r="F136" s="3"/>
      <c r="G136" s="3"/>
      <c r="H136">
        <f t="shared" si="163"/>
        <v>0</v>
      </c>
      <c r="L136">
        <f t="shared" si="80"/>
        <v>0</v>
      </c>
      <c r="M136">
        <f t="shared" si="81"/>
        <v>0</v>
      </c>
      <c r="N136">
        <f t="shared" si="165"/>
        <v>10</v>
      </c>
      <c r="O136">
        <f t="shared" si="82"/>
        <v>10</v>
      </c>
    </row>
    <row r="137" spans="2:15" x14ac:dyDescent="0.25">
      <c r="B137" s="3"/>
      <c r="C137" s="3"/>
      <c r="D137" s="3"/>
      <c r="E137" s="2" t="e">
        <f t="shared" si="78"/>
        <v>#DIV/0!</v>
      </c>
      <c r="F137" s="3"/>
      <c r="G137" s="3"/>
      <c r="H137">
        <f t="shared" si="163"/>
        <v>0</v>
      </c>
      <c r="L137">
        <f t="shared" si="80"/>
        <v>0</v>
      </c>
      <c r="M137">
        <f t="shared" si="81"/>
        <v>0</v>
      </c>
      <c r="N137">
        <f t="shared" si="165"/>
        <v>10</v>
      </c>
      <c r="O137">
        <f t="shared" si="82"/>
        <v>10</v>
      </c>
    </row>
    <row r="138" spans="2:15" x14ac:dyDescent="0.25">
      <c r="B138" s="3"/>
      <c r="C138" s="3"/>
      <c r="D138" s="3"/>
      <c r="E138" s="2" t="e">
        <f t="shared" si="78"/>
        <v>#DIV/0!</v>
      </c>
      <c r="F138" s="3"/>
      <c r="G138" s="3"/>
      <c r="H138">
        <f t="shared" si="163"/>
        <v>0</v>
      </c>
      <c r="L138">
        <f t="shared" si="80"/>
        <v>0</v>
      </c>
      <c r="M138">
        <f t="shared" si="81"/>
        <v>0</v>
      </c>
      <c r="N138">
        <f t="shared" si="165"/>
        <v>10</v>
      </c>
      <c r="O138">
        <f t="shared" si="82"/>
        <v>10</v>
      </c>
    </row>
    <row r="139" spans="2:15" x14ac:dyDescent="0.25">
      <c r="B139" s="3"/>
      <c r="C139" s="3"/>
      <c r="D139" s="3"/>
      <c r="E139" s="2" t="e">
        <f t="shared" si="78"/>
        <v>#DIV/0!</v>
      </c>
      <c r="F139" s="3"/>
      <c r="G139" s="3"/>
      <c r="H139">
        <f t="shared" si="163"/>
        <v>0</v>
      </c>
      <c r="L139">
        <f t="shared" si="80"/>
        <v>0</v>
      </c>
      <c r="M139">
        <f t="shared" si="81"/>
        <v>0</v>
      </c>
      <c r="N139">
        <f t="shared" si="165"/>
        <v>10</v>
      </c>
      <c r="O139">
        <f t="shared" si="82"/>
        <v>10</v>
      </c>
    </row>
    <row r="140" spans="2:15" x14ac:dyDescent="0.25">
      <c r="B140" s="3"/>
      <c r="C140" s="3"/>
      <c r="D140" s="3"/>
      <c r="E140" s="2" t="e">
        <f t="shared" si="78"/>
        <v>#DIV/0!</v>
      </c>
      <c r="F140" s="3"/>
      <c r="G140" s="3"/>
      <c r="H140">
        <f t="shared" si="163"/>
        <v>0</v>
      </c>
      <c r="L140">
        <f t="shared" si="80"/>
        <v>0</v>
      </c>
      <c r="M140">
        <f t="shared" si="81"/>
        <v>0</v>
      </c>
      <c r="N140">
        <f t="shared" si="165"/>
        <v>10</v>
      </c>
      <c r="O140">
        <f t="shared" si="82"/>
        <v>10</v>
      </c>
    </row>
    <row r="141" spans="2:15" x14ac:dyDescent="0.25">
      <c r="B141" s="3"/>
      <c r="C141" s="3"/>
      <c r="D141" s="3"/>
      <c r="E141" s="2" t="e">
        <f t="shared" si="78"/>
        <v>#DIV/0!</v>
      </c>
      <c r="F141" s="3"/>
      <c r="G141" s="3"/>
      <c r="H141">
        <f t="shared" si="163"/>
        <v>0</v>
      </c>
      <c r="L141">
        <f t="shared" si="80"/>
        <v>0</v>
      </c>
      <c r="M141">
        <f t="shared" si="81"/>
        <v>0</v>
      </c>
      <c r="N141">
        <f t="shared" si="165"/>
        <v>10</v>
      </c>
      <c r="O141">
        <f t="shared" si="82"/>
        <v>10</v>
      </c>
    </row>
    <row r="142" spans="2:15" x14ac:dyDescent="0.25">
      <c r="B142" s="3"/>
      <c r="C142" s="3"/>
      <c r="D142" s="3"/>
      <c r="E142" s="2" t="e">
        <f t="shared" si="78"/>
        <v>#DIV/0!</v>
      </c>
      <c r="F142" s="3"/>
      <c r="G142" s="3"/>
      <c r="H142">
        <f t="shared" si="163"/>
        <v>0</v>
      </c>
      <c r="L142">
        <f t="shared" si="80"/>
        <v>0</v>
      </c>
      <c r="M142">
        <f t="shared" si="81"/>
        <v>0</v>
      </c>
      <c r="N142">
        <f t="shared" si="165"/>
        <v>10</v>
      </c>
      <c r="O142">
        <f t="shared" si="82"/>
        <v>10</v>
      </c>
    </row>
    <row r="143" spans="2:15" x14ac:dyDescent="0.25">
      <c r="B143" s="3"/>
      <c r="C143" s="3"/>
      <c r="D143" s="3"/>
      <c r="E143" s="2" t="e">
        <f t="shared" si="78"/>
        <v>#DIV/0!</v>
      </c>
      <c r="F143" s="3"/>
      <c r="G143" s="3"/>
      <c r="H143">
        <f t="shared" si="163"/>
        <v>0</v>
      </c>
      <c r="L143">
        <f t="shared" si="80"/>
        <v>0</v>
      </c>
      <c r="M143">
        <f t="shared" si="81"/>
        <v>0</v>
      </c>
      <c r="N143">
        <f t="shared" si="165"/>
        <v>10</v>
      </c>
      <c r="O143">
        <f t="shared" si="82"/>
        <v>10</v>
      </c>
    </row>
    <row r="144" spans="2:15" x14ac:dyDescent="0.25">
      <c r="B144" s="3"/>
      <c r="C144" s="3"/>
      <c r="D144" s="3"/>
      <c r="E144" s="2" t="e">
        <f t="shared" si="78"/>
        <v>#DIV/0!</v>
      </c>
      <c r="F144" s="3"/>
      <c r="G144" s="3"/>
      <c r="H144">
        <f t="shared" si="163"/>
        <v>0</v>
      </c>
      <c r="L144">
        <f t="shared" si="80"/>
        <v>0</v>
      </c>
      <c r="M144">
        <f t="shared" si="81"/>
        <v>0</v>
      </c>
      <c r="N144">
        <f t="shared" si="165"/>
        <v>10</v>
      </c>
      <c r="O144">
        <f t="shared" si="82"/>
        <v>10</v>
      </c>
    </row>
    <row r="145" spans="2:15" x14ac:dyDescent="0.25">
      <c r="B145" s="3"/>
      <c r="C145" s="3"/>
      <c r="D145" s="3"/>
      <c r="E145" s="2" t="e">
        <f t="shared" si="78"/>
        <v>#DIV/0!</v>
      </c>
      <c r="F145" s="3"/>
      <c r="G145" s="3"/>
      <c r="H145">
        <f t="shared" si="163"/>
        <v>0</v>
      </c>
      <c r="L145">
        <f t="shared" si="80"/>
        <v>0</v>
      </c>
      <c r="M145">
        <f t="shared" si="81"/>
        <v>0</v>
      </c>
      <c r="N145">
        <f t="shared" si="165"/>
        <v>10</v>
      </c>
      <c r="O145">
        <f t="shared" si="82"/>
        <v>10</v>
      </c>
    </row>
    <row r="146" spans="2:15" x14ac:dyDescent="0.25">
      <c r="B146" s="3"/>
      <c r="C146" s="3"/>
      <c r="D146" s="3"/>
      <c r="E146" s="2" t="e">
        <f t="shared" si="78"/>
        <v>#DIV/0!</v>
      </c>
      <c r="F146" s="3"/>
      <c r="G146" s="3"/>
      <c r="H146">
        <f t="shared" si="163"/>
        <v>0</v>
      </c>
      <c r="L146">
        <f t="shared" si="80"/>
        <v>0</v>
      </c>
      <c r="M146">
        <f t="shared" si="81"/>
        <v>0</v>
      </c>
      <c r="N146">
        <f t="shared" si="165"/>
        <v>10</v>
      </c>
      <c r="O146">
        <f t="shared" si="82"/>
        <v>10</v>
      </c>
    </row>
    <row r="147" spans="2:15" x14ac:dyDescent="0.25">
      <c r="B147" s="3"/>
      <c r="C147" s="3"/>
      <c r="D147" s="3"/>
      <c r="E147" s="2" t="e">
        <f t="shared" si="78"/>
        <v>#DIV/0!</v>
      </c>
      <c r="F147" s="3"/>
      <c r="G147" s="3"/>
      <c r="H147">
        <f t="shared" si="163"/>
        <v>0</v>
      </c>
      <c r="L147">
        <f t="shared" si="80"/>
        <v>0</v>
      </c>
      <c r="M147">
        <f t="shared" si="81"/>
        <v>0</v>
      </c>
      <c r="N147">
        <f t="shared" si="165"/>
        <v>10</v>
      </c>
      <c r="O147">
        <f t="shared" si="82"/>
        <v>10</v>
      </c>
    </row>
    <row r="148" spans="2:15" x14ac:dyDescent="0.25">
      <c r="B148" s="3"/>
      <c r="C148" s="3"/>
      <c r="D148" s="3"/>
      <c r="E148" s="2" t="e">
        <f t="shared" si="78"/>
        <v>#DIV/0!</v>
      </c>
      <c r="F148" s="3"/>
      <c r="G148" s="3"/>
      <c r="H148">
        <f t="shared" si="163"/>
        <v>0</v>
      </c>
      <c r="L148">
        <f t="shared" si="80"/>
        <v>0</v>
      </c>
      <c r="M148">
        <f t="shared" si="81"/>
        <v>0</v>
      </c>
      <c r="N148">
        <f t="shared" si="165"/>
        <v>10</v>
      </c>
      <c r="O148">
        <f t="shared" si="82"/>
        <v>10</v>
      </c>
    </row>
    <row r="149" spans="2:15" ht="15.75" customHeight="1" x14ac:dyDescent="0.25">
      <c r="B149" s="3"/>
      <c r="C149" s="3"/>
      <c r="D149" s="3"/>
      <c r="E149" s="2" t="e">
        <f t="shared" si="78"/>
        <v>#DIV/0!</v>
      </c>
      <c r="F149" s="3"/>
      <c r="G149" s="3"/>
      <c r="H149">
        <f>F149-G149</f>
        <v>0</v>
      </c>
      <c r="L149">
        <f t="shared" si="80"/>
        <v>0</v>
      </c>
      <c r="M149">
        <f t="shared" si="81"/>
        <v>0</v>
      </c>
      <c r="N149">
        <f t="shared" si="165"/>
        <v>10</v>
      </c>
      <c r="O149">
        <f t="shared" ref="O149:O212" si="167">SUM(I149:N149)</f>
        <v>10</v>
      </c>
    </row>
    <row r="150" spans="2:15" ht="15" customHeight="1" x14ac:dyDescent="0.25">
      <c r="B150" s="3"/>
      <c r="C150" s="3"/>
      <c r="D150" s="3"/>
      <c r="E150" s="2" t="e">
        <f t="shared" si="78"/>
        <v>#DIV/0!</v>
      </c>
      <c r="F150" s="3"/>
      <c r="G150" s="3"/>
      <c r="H150">
        <f t="shared" ref="H150:H213" si="168">F150-G150</f>
        <v>0</v>
      </c>
      <c r="L150">
        <f t="shared" si="80"/>
        <v>0</v>
      </c>
      <c r="M150">
        <f t="shared" si="81"/>
        <v>0</v>
      </c>
      <c r="N150">
        <f t="shared" si="165"/>
        <v>10</v>
      </c>
      <c r="O150">
        <f t="shared" si="167"/>
        <v>10</v>
      </c>
    </row>
    <row r="151" spans="2:15" x14ac:dyDescent="0.25">
      <c r="B151" s="3"/>
      <c r="C151" s="3"/>
      <c r="D151" s="3"/>
      <c r="E151" s="2" t="e">
        <f t="shared" si="78"/>
        <v>#DIV/0!</v>
      </c>
      <c r="F151" s="3"/>
      <c r="G151" s="3"/>
      <c r="H151">
        <f t="shared" si="168"/>
        <v>0</v>
      </c>
      <c r="L151">
        <f t="shared" si="80"/>
        <v>0</v>
      </c>
      <c r="M151">
        <f t="shared" si="81"/>
        <v>0</v>
      </c>
      <c r="N151">
        <f t="shared" si="165"/>
        <v>10</v>
      </c>
      <c r="O151">
        <f t="shared" si="167"/>
        <v>10</v>
      </c>
    </row>
    <row r="152" spans="2:15" x14ac:dyDescent="0.25">
      <c r="B152" s="3"/>
      <c r="C152" s="3"/>
      <c r="D152" s="3"/>
      <c r="E152" s="2" t="e">
        <f t="shared" si="78"/>
        <v>#DIV/0!</v>
      </c>
      <c r="H152">
        <f t="shared" si="168"/>
        <v>0</v>
      </c>
      <c r="L152">
        <v>0</v>
      </c>
      <c r="M152">
        <f t="shared" si="81"/>
        <v>0</v>
      </c>
      <c r="N152">
        <f t="shared" si="165"/>
        <v>10</v>
      </c>
      <c r="O152">
        <f t="shared" si="167"/>
        <v>10</v>
      </c>
    </row>
    <row r="153" spans="2:15" ht="14.25" customHeight="1" x14ac:dyDescent="0.25">
      <c r="B153" s="3"/>
      <c r="C153" s="3"/>
      <c r="D153" s="3"/>
      <c r="E153" s="2" t="e">
        <f t="shared" si="78"/>
        <v>#DIV/0!</v>
      </c>
      <c r="H153">
        <f t="shared" si="168"/>
        <v>0</v>
      </c>
      <c r="L153">
        <v>0</v>
      </c>
      <c r="M153">
        <f t="shared" si="81"/>
        <v>0</v>
      </c>
      <c r="N153">
        <f t="shared" si="165"/>
        <v>10</v>
      </c>
      <c r="O153">
        <f t="shared" si="167"/>
        <v>10</v>
      </c>
    </row>
    <row r="154" spans="2:15" x14ac:dyDescent="0.25">
      <c r="B154" s="3"/>
      <c r="C154" s="3"/>
      <c r="D154" s="3"/>
      <c r="E154" s="2" t="e">
        <f t="shared" si="78"/>
        <v>#DIV/0!</v>
      </c>
      <c r="H154">
        <f t="shared" si="168"/>
        <v>0</v>
      </c>
      <c r="L154">
        <f t="shared" ref="L154:L161" si="169">B154*10</f>
        <v>0</v>
      </c>
      <c r="M154">
        <f t="shared" si="81"/>
        <v>0</v>
      </c>
      <c r="N154">
        <f t="shared" si="165"/>
        <v>10</v>
      </c>
      <c r="O154">
        <f t="shared" si="167"/>
        <v>10</v>
      </c>
    </row>
    <row r="155" spans="2:15" x14ac:dyDescent="0.25">
      <c r="B155" s="3"/>
      <c r="C155" s="3"/>
      <c r="D155" s="3"/>
      <c r="E155" s="2" t="e">
        <f t="shared" si="78"/>
        <v>#DIV/0!</v>
      </c>
      <c r="H155">
        <f t="shared" si="168"/>
        <v>0</v>
      </c>
      <c r="L155">
        <f t="shared" si="169"/>
        <v>0</v>
      </c>
      <c r="M155">
        <f t="shared" si="81"/>
        <v>0</v>
      </c>
      <c r="N155">
        <f t="shared" si="165"/>
        <v>10</v>
      </c>
      <c r="O155">
        <f>SUM(I155:N155)</f>
        <v>10</v>
      </c>
    </row>
    <row r="156" spans="2:15" x14ac:dyDescent="0.25">
      <c r="B156" s="3"/>
      <c r="C156" s="3"/>
      <c r="D156" s="3"/>
      <c r="E156" s="2" t="e">
        <f t="shared" si="78"/>
        <v>#DIV/0!</v>
      </c>
      <c r="H156">
        <f t="shared" si="168"/>
        <v>0</v>
      </c>
      <c r="L156">
        <f t="shared" si="169"/>
        <v>0</v>
      </c>
      <c r="M156">
        <f t="shared" si="81"/>
        <v>0</v>
      </c>
      <c r="N156">
        <f t="shared" si="165"/>
        <v>10</v>
      </c>
      <c r="O156">
        <f t="shared" ref="O156:O163" si="170">SUM(I156:N156)</f>
        <v>10</v>
      </c>
    </row>
    <row r="157" spans="2:15" x14ac:dyDescent="0.25">
      <c r="B157" s="3"/>
      <c r="C157" s="3"/>
      <c r="D157" s="3"/>
      <c r="E157" s="2" t="e">
        <f t="shared" si="78"/>
        <v>#DIV/0!</v>
      </c>
      <c r="H157">
        <f t="shared" si="168"/>
        <v>0</v>
      </c>
      <c r="L157">
        <f t="shared" si="169"/>
        <v>0</v>
      </c>
      <c r="M157">
        <f t="shared" si="81"/>
        <v>0</v>
      </c>
      <c r="N157">
        <f t="shared" si="165"/>
        <v>10</v>
      </c>
      <c r="O157">
        <f t="shared" si="170"/>
        <v>10</v>
      </c>
    </row>
    <row r="158" spans="2:15" x14ac:dyDescent="0.25">
      <c r="B158" s="3"/>
      <c r="C158" s="3"/>
      <c r="D158" s="3"/>
      <c r="E158" s="2" t="e">
        <f t="shared" si="78"/>
        <v>#DIV/0!</v>
      </c>
      <c r="H158">
        <f t="shared" si="168"/>
        <v>0</v>
      </c>
      <c r="L158">
        <f t="shared" si="169"/>
        <v>0</v>
      </c>
      <c r="M158">
        <f t="shared" si="81"/>
        <v>0</v>
      </c>
      <c r="N158">
        <f t="shared" si="165"/>
        <v>10</v>
      </c>
      <c r="O158">
        <f t="shared" si="170"/>
        <v>10</v>
      </c>
    </row>
    <row r="159" spans="2:15" x14ac:dyDescent="0.25">
      <c r="B159" s="3"/>
      <c r="C159" s="3"/>
      <c r="D159" s="3"/>
      <c r="E159" s="2" t="e">
        <f t="shared" si="78"/>
        <v>#DIV/0!</v>
      </c>
      <c r="H159">
        <f t="shared" si="168"/>
        <v>0</v>
      </c>
      <c r="L159">
        <f t="shared" si="169"/>
        <v>0</v>
      </c>
      <c r="M159">
        <f t="shared" si="81"/>
        <v>0</v>
      </c>
      <c r="N159">
        <f t="shared" si="165"/>
        <v>10</v>
      </c>
      <c r="O159">
        <f t="shared" si="170"/>
        <v>10</v>
      </c>
    </row>
    <row r="160" spans="2:15" x14ac:dyDescent="0.25">
      <c r="B160" s="3"/>
      <c r="C160" s="3"/>
      <c r="D160" s="3"/>
      <c r="E160" s="2" t="e">
        <f t="shared" si="78"/>
        <v>#DIV/0!</v>
      </c>
      <c r="H160">
        <f t="shared" si="168"/>
        <v>0</v>
      </c>
      <c r="L160">
        <f t="shared" si="169"/>
        <v>0</v>
      </c>
      <c r="M160">
        <f t="shared" si="81"/>
        <v>0</v>
      </c>
      <c r="N160">
        <f t="shared" si="165"/>
        <v>10</v>
      </c>
      <c r="O160">
        <f t="shared" si="170"/>
        <v>10</v>
      </c>
    </row>
    <row r="161" spans="2:15" x14ac:dyDescent="0.25">
      <c r="B161" s="3"/>
      <c r="C161" s="3"/>
      <c r="D161" s="3"/>
      <c r="E161" s="2" t="e">
        <f t="shared" si="78"/>
        <v>#DIV/0!</v>
      </c>
      <c r="H161">
        <f t="shared" si="168"/>
        <v>0</v>
      </c>
      <c r="L161">
        <f t="shared" si="169"/>
        <v>0</v>
      </c>
      <c r="M161">
        <f t="shared" si="81"/>
        <v>0</v>
      </c>
      <c r="N161">
        <f t="shared" si="165"/>
        <v>10</v>
      </c>
      <c r="O161">
        <f t="shared" si="170"/>
        <v>10</v>
      </c>
    </row>
    <row r="162" spans="2:15" ht="14.25" customHeight="1" x14ac:dyDescent="0.25">
      <c r="B162" s="3"/>
      <c r="C162" s="3"/>
      <c r="D162" s="3"/>
      <c r="E162" s="2" t="e">
        <f t="shared" ref="E162:E225" si="171">(B162)/(B162+C162+D162)</f>
        <v>#DIV/0!</v>
      </c>
      <c r="H162">
        <f t="shared" si="168"/>
        <v>0</v>
      </c>
      <c r="L162">
        <v>0</v>
      </c>
      <c r="M162">
        <f t="shared" ref="M162:M201" si="172">D162*5</f>
        <v>0</v>
      </c>
      <c r="N162">
        <f t="shared" si="165"/>
        <v>10</v>
      </c>
      <c r="O162">
        <f t="shared" si="170"/>
        <v>10</v>
      </c>
    </row>
    <row r="163" spans="2:15" x14ac:dyDescent="0.25">
      <c r="B163" s="3"/>
      <c r="C163" s="3"/>
      <c r="D163" s="3"/>
      <c r="E163" s="2" t="e">
        <f t="shared" si="171"/>
        <v>#DIV/0!</v>
      </c>
      <c r="H163">
        <f t="shared" si="168"/>
        <v>0</v>
      </c>
      <c r="L163">
        <f t="shared" ref="L163:L226" si="173">B163*10</f>
        <v>0</v>
      </c>
      <c r="M163">
        <f t="shared" si="172"/>
        <v>0</v>
      </c>
      <c r="N163">
        <f t="shared" si="165"/>
        <v>10</v>
      </c>
      <c r="O163">
        <f t="shared" si="170"/>
        <v>10</v>
      </c>
    </row>
    <row r="164" spans="2:15" x14ac:dyDescent="0.25">
      <c r="B164" s="3"/>
      <c r="C164" s="3"/>
      <c r="D164" s="3"/>
      <c r="E164" s="2" t="e">
        <f t="shared" si="171"/>
        <v>#DIV/0!</v>
      </c>
      <c r="H164">
        <f t="shared" si="168"/>
        <v>0</v>
      </c>
      <c r="L164">
        <f t="shared" si="173"/>
        <v>0</v>
      </c>
      <c r="M164">
        <f t="shared" si="172"/>
        <v>0</v>
      </c>
      <c r="N164">
        <f t="shared" si="165"/>
        <v>10</v>
      </c>
      <c r="O164">
        <f t="shared" si="167"/>
        <v>10</v>
      </c>
    </row>
    <row r="165" spans="2:15" x14ac:dyDescent="0.25">
      <c r="B165" s="3"/>
      <c r="C165" s="3"/>
      <c r="D165" s="3"/>
      <c r="E165" s="2" t="e">
        <f t="shared" si="171"/>
        <v>#DIV/0!</v>
      </c>
      <c r="H165">
        <f t="shared" si="168"/>
        <v>0</v>
      </c>
      <c r="L165">
        <f t="shared" si="173"/>
        <v>0</v>
      </c>
      <c r="M165">
        <f t="shared" si="172"/>
        <v>0</v>
      </c>
      <c r="N165">
        <f t="shared" ref="N165:N218" si="174">10*1</f>
        <v>10</v>
      </c>
      <c r="O165">
        <f t="shared" si="167"/>
        <v>10</v>
      </c>
    </row>
    <row r="166" spans="2:15" x14ac:dyDescent="0.25">
      <c r="B166" s="3"/>
      <c r="C166" s="3"/>
      <c r="D166" s="3"/>
      <c r="E166" s="2" t="e">
        <f t="shared" si="171"/>
        <v>#DIV/0!</v>
      </c>
      <c r="H166">
        <f t="shared" si="168"/>
        <v>0</v>
      </c>
      <c r="L166">
        <f t="shared" si="173"/>
        <v>0</v>
      </c>
      <c r="M166">
        <f t="shared" si="172"/>
        <v>0</v>
      </c>
      <c r="N166">
        <f t="shared" si="174"/>
        <v>10</v>
      </c>
      <c r="O166">
        <f t="shared" si="167"/>
        <v>10</v>
      </c>
    </row>
    <row r="167" spans="2:15" ht="14.25" customHeight="1" x14ac:dyDescent="0.25">
      <c r="B167" s="3"/>
      <c r="C167" s="3"/>
      <c r="D167" s="3"/>
      <c r="E167" s="2" t="e">
        <f t="shared" si="171"/>
        <v>#DIV/0!</v>
      </c>
      <c r="H167">
        <f t="shared" si="168"/>
        <v>0</v>
      </c>
      <c r="L167">
        <v>0</v>
      </c>
      <c r="M167">
        <f t="shared" si="172"/>
        <v>0</v>
      </c>
      <c r="N167">
        <f t="shared" si="174"/>
        <v>10</v>
      </c>
      <c r="O167">
        <f t="shared" si="167"/>
        <v>10</v>
      </c>
    </row>
    <row r="168" spans="2:15" ht="14.25" customHeight="1" x14ac:dyDescent="0.25">
      <c r="B168" s="3"/>
      <c r="C168" s="3"/>
      <c r="D168" s="3"/>
      <c r="E168" s="2" t="e">
        <f t="shared" si="171"/>
        <v>#DIV/0!</v>
      </c>
      <c r="H168">
        <f t="shared" si="168"/>
        <v>0</v>
      </c>
      <c r="L168">
        <v>0</v>
      </c>
      <c r="M168">
        <f t="shared" si="172"/>
        <v>0</v>
      </c>
      <c r="N168">
        <f t="shared" si="174"/>
        <v>10</v>
      </c>
      <c r="O168">
        <f t="shared" si="167"/>
        <v>10</v>
      </c>
    </row>
    <row r="169" spans="2:15" x14ac:dyDescent="0.25">
      <c r="B169" s="3"/>
      <c r="C169" s="3"/>
      <c r="D169" s="3"/>
      <c r="E169" s="2" t="e">
        <f t="shared" si="171"/>
        <v>#DIV/0!</v>
      </c>
      <c r="H169">
        <f t="shared" si="168"/>
        <v>0</v>
      </c>
      <c r="L169">
        <f t="shared" ref="L169" si="175">B169*10</f>
        <v>0</v>
      </c>
      <c r="M169">
        <f t="shared" si="172"/>
        <v>0</v>
      </c>
      <c r="N169">
        <f t="shared" si="174"/>
        <v>10</v>
      </c>
      <c r="O169">
        <f t="shared" si="167"/>
        <v>10</v>
      </c>
    </row>
    <row r="170" spans="2:15" x14ac:dyDescent="0.25">
      <c r="B170" s="3"/>
      <c r="C170" s="3"/>
      <c r="D170" s="3"/>
      <c r="E170" s="2" t="e">
        <f t="shared" si="171"/>
        <v>#DIV/0!</v>
      </c>
      <c r="H170">
        <f t="shared" si="168"/>
        <v>0</v>
      </c>
      <c r="L170">
        <f t="shared" si="173"/>
        <v>0</v>
      </c>
      <c r="M170">
        <f t="shared" si="172"/>
        <v>0</v>
      </c>
      <c r="N170">
        <f t="shared" si="174"/>
        <v>10</v>
      </c>
      <c r="O170">
        <f t="shared" si="167"/>
        <v>10</v>
      </c>
    </row>
    <row r="171" spans="2:15" x14ac:dyDescent="0.25">
      <c r="B171" s="3"/>
      <c r="C171" s="3"/>
      <c r="D171" s="3"/>
      <c r="E171" s="2" t="e">
        <f t="shared" si="171"/>
        <v>#DIV/0!</v>
      </c>
      <c r="H171">
        <f t="shared" si="168"/>
        <v>0</v>
      </c>
      <c r="L171">
        <f t="shared" si="173"/>
        <v>0</v>
      </c>
      <c r="M171">
        <f t="shared" si="172"/>
        <v>0</v>
      </c>
      <c r="N171">
        <f t="shared" si="174"/>
        <v>10</v>
      </c>
      <c r="O171">
        <f t="shared" si="167"/>
        <v>10</v>
      </c>
    </row>
    <row r="172" spans="2:15" x14ac:dyDescent="0.25">
      <c r="B172" s="3"/>
      <c r="C172" s="3"/>
      <c r="D172" s="3"/>
      <c r="E172" s="2" t="e">
        <f t="shared" si="171"/>
        <v>#DIV/0!</v>
      </c>
      <c r="H172">
        <f t="shared" si="168"/>
        <v>0</v>
      </c>
      <c r="L172">
        <f t="shared" si="173"/>
        <v>0</v>
      </c>
      <c r="M172">
        <f t="shared" si="172"/>
        <v>0</v>
      </c>
      <c r="N172">
        <f t="shared" si="174"/>
        <v>10</v>
      </c>
      <c r="O172">
        <f t="shared" si="167"/>
        <v>10</v>
      </c>
    </row>
    <row r="173" spans="2:15" x14ac:dyDescent="0.25">
      <c r="B173" s="3"/>
      <c r="C173" s="3"/>
      <c r="D173" s="3"/>
      <c r="E173" s="2" t="e">
        <f t="shared" si="171"/>
        <v>#DIV/0!</v>
      </c>
      <c r="H173">
        <f t="shared" si="168"/>
        <v>0</v>
      </c>
      <c r="L173">
        <f t="shared" si="173"/>
        <v>0</v>
      </c>
      <c r="M173">
        <f t="shared" si="172"/>
        <v>0</v>
      </c>
      <c r="N173">
        <f t="shared" si="174"/>
        <v>10</v>
      </c>
      <c r="O173">
        <f t="shared" si="167"/>
        <v>10</v>
      </c>
    </row>
    <row r="174" spans="2:15" x14ac:dyDescent="0.25">
      <c r="B174" s="3"/>
      <c r="C174" s="3"/>
      <c r="D174" s="3"/>
      <c r="E174" s="2" t="e">
        <f t="shared" si="171"/>
        <v>#DIV/0!</v>
      </c>
      <c r="H174">
        <f t="shared" si="168"/>
        <v>0</v>
      </c>
      <c r="L174">
        <f t="shared" si="173"/>
        <v>0</v>
      </c>
      <c r="M174">
        <f t="shared" si="172"/>
        <v>0</v>
      </c>
      <c r="N174">
        <f t="shared" si="174"/>
        <v>10</v>
      </c>
      <c r="O174">
        <f t="shared" si="167"/>
        <v>10</v>
      </c>
    </row>
    <row r="175" spans="2:15" x14ac:dyDescent="0.25">
      <c r="B175" s="3"/>
      <c r="C175" s="3"/>
      <c r="D175" s="3"/>
      <c r="E175" s="2" t="e">
        <f t="shared" si="171"/>
        <v>#DIV/0!</v>
      </c>
      <c r="H175">
        <f t="shared" si="168"/>
        <v>0</v>
      </c>
      <c r="L175">
        <f t="shared" si="173"/>
        <v>0</v>
      </c>
      <c r="M175">
        <f t="shared" si="172"/>
        <v>0</v>
      </c>
      <c r="N175">
        <f t="shared" si="174"/>
        <v>10</v>
      </c>
      <c r="O175">
        <f t="shared" si="167"/>
        <v>10</v>
      </c>
    </row>
    <row r="176" spans="2:15" x14ac:dyDescent="0.25">
      <c r="B176" s="3"/>
      <c r="C176" s="3"/>
      <c r="D176" s="3"/>
      <c r="E176" s="2" t="e">
        <f t="shared" si="171"/>
        <v>#DIV/0!</v>
      </c>
      <c r="H176">
        <f t="shared" si="168"/>
        <v>0</v>
      </c>
      <c r="L176">
        <f t="shared" si="173"/>
        <v>0</v>
      </c>
      <c r="M176">
        <f t="shared" si="172"/>
        <v>0</v>
      </c>
      <c r="N176">
        <f t="shared" si="174"/>
        <v>10</v>
      </c>
      <c r="O176">
        <f t="shared" si="167"/>
        <v>10</v>
      </c>
    </row>
    <row r="177" spans="2:15" x14ac:dyDescent="0.25">
      <c r="B177" s="3"/>
      <c r="C177" s="3"/>
      <c r="D177" s="3"/>
      <c r="E177" s="2" t="e">
        <f t="shared" si="171"/>
        <v>#DIV/0!</v>
      </c>
      <c r="H177">
        <f t="shared" si="168"/>
        <v>0</v>
      </c>
      <c r="L177">
        <f t="shared" si="173"/>
        <v>0</v>
      </c>
      <c r="M177">
        <f t="shared" si="172"/>
        <v>0</v>
      </c>
      <c r="N177">
        <f t="shared" si="174"/>
        <v>10</v>
      </c>
      <c r="O177">
        <f t="shared" si="167"/>
        <v>10</v>
      </c>
    </row>
    <row r="178" spans="2:15" ht="14.25" customHeight="1" x14ac:dyDescent="0.25">
      <c r="B178" s="3"/>
      <c r="C178" s="3"/>
      <c r="D178" s="3"/>
      <c r="E178" s="2" t="e">
        <f t="shared" si="171"/>
        <v>#DIV/0!</v>
      </c>
      <c r="H178">
        <f t="shared" si="168"/>
        <v>0</v>
      </c>
      <c r="L178">
        <v>0</v>
      </c>
      <c r="M178">
        <f t="shared" si="172"/>
        <v>0</v>
      </c>
      <c r="N178">
        <f t="shared" si="174"/>
        <v>10</v>
      </c>
      <c r="O178">
        <f t="shared" si="167"/>
        <v>10</v>
      </c>
    </row>
    <row r="179" spans="2:15" ht="14.25" customHeight="1" x14ac:dyDescent="0.25">
      <c r="B179" s="3"/>
      <c r="C179" s="3"/>
      <c r="D179" s="3"/>
      <c r="E179" s="2" t="e">
        <f t="shared" si="171"/>
        <v>#DIV/0!</v>
      </c>
      <c r="H179">
        <f t="shared" si="168"/>
        <v>0</v>
      </c>
      <c r="L179">
        <v>0</v>
      </c>
      <c r="M179">
        <f t="shared" si="172"/>
        <v>0</v>
      </c>
      <c r="N179">
        <f t="shared" si="174"/>
        <v>10</v>
      </c>
      <c r="O179">
        <f t="shared" si="167"/>
        <v>10</v>
      </c>
    </row>
    <row r="180" spans="2:15" x14ac:dyDescent="0.25">
      <c r="B180" s="3"/>
      <c r="C180" s="3"/>
      <c r="D180" s="3"/>
      <c r="E180" s="2" t="e">
        <f t="shared" si="171"/>
        <v>#DIV/0!</v>
      </c>
      <c r="H180">
        <f t="shared" si="168"/>
        <v>0</v>
      </c>
      <c r="L180">
        <f t="shared" si="173"/>
        <v>0</v>
      </c>
      <c r="M180">
        <f t="shared" si="172"/>
        <v>0</v>
      </c>
      <c r="N180">
        <f t="shared" si="174"/>
        <v>10</v>
      </c>
      <c r="O180">
        <f t="shared" si="167"/>
        <v>10</v>
      </c>
    </row>
    <row r="181" spans="2:15" ht="14.25" customHeight="1" x14ac:dyDescent="0.25">
      <c r="B181" s="3"/>
      <c r="C181" s="3"/>
      <c r="D181" s="3"/>
      <c r="E181" s="2" t="e">
        <f t="shared" si="171"/>
        <v>#DIV/0!</v>
      </c>
      <c r="H181">
        <f t="shared" si="168"/>
        <v>0</v>
      </c>
      <c r="L181">
        <v>0</v>
      </c>
      <c r="M181">
        <f t="shared" si="172"/>
        <v>0</v>
      </c>
      <c r="N181">
        <f t="shared" si="174"/>
        <v>10</v>
      </c>
      <c r="O181">
        <f t="shared" si="167"/>
        <v>10</v>
      </c>
    </row>
    <row r="182" spans="2:15" x14ac:dyDescent="0.25">
      <c r="B182" s="3"/>
      <c r="C182" s="3"/>
      <c r="D182" s="3"/>
      <c r="E182" s="2" t="e">
        <f t="shared" si="171"/>
        <v>#DIV/0!</v>
      </c>
      <c r="H182">
        <f t="shared" si="168"/>
        <v>0</v>
      </c>
      <c r="L182">
        <f t="shared" ref="L182:L184" si="176">B182*10</f>
        <v>0</v>
      </c>
      <c r="M182">
        <f t="shared" si="172"/>
        <v>0</v>
      </c>
      <c r="N182">
        <f t="shared" si="174"/>
        <v>10</v>
      </c>
      <c r="O182">
        <f t="shared" si="167"/>
        <v>10</v>
      </c>
    </row>
    <row r="183" spans="2:15" x14ac:dyDescent="0.25">
      <c r="B183" s="3"/>
      <c r="C183" s="3"/>
      <c r="D183" s="3"/>
      <c r="E183" s="2" t="e">
        <f t="shared" si="171"/>
        <v>#DIV/0!</v>
      </c>
      <c r="H183">
        <f t="shared" si="168"/>
        <v>0</v>
      </c>
      <c r="L183">
        <f t="shared" si="176"/>
        <v>0</v>
      </c>
      <c r="M183">
        <f t="shared" si="172"/>
        <v>0</v>
      </c>
      <c r="N183">
        <f t="shared" si="174"/>
        <v>10</v>
      </c>
      <c r="O183">
        <f t="shared" si="167"/>
        <v>10</v>
      </c>
    </row>
    <row r="184" spans="2:15" ht="16.5" customHeight="1" x14ac:dyDescent="0.25">
      <c r="B184" s="3"/>
      <c r="C184" s="3"/>
      <c r="D184" s="3"/>
      <c r="E184" s="2" t="e">
        <f t="shared" si="171"/>
        <v>#DIV/0!</v>
      </c>
      <c r="H184">
        <f t="shared" si="168"/>
        <v>0</v>
      </c>
      <c r="L184">
        <f t="shared" si="176"/>
        <v>0</v>
      </c>
      <c r="M184">
        <f t="shared" si="172"/>
        <v>0</v>
      </c>
      <c r="N184">
        <f t="shared" si="174"/>
        <v>10</v>
      </c>
      <c r="O184">
        <f t="shared" si="167"/>
        <v>10</v>
      </c>
    </row>
    <row r="185" spans="2:15" ht="14.25" customHeight="1" x14ac:dyDescent="0.25">
      <c r="B185" s="3"/>
      <c r="C185" s="3"/>
      <c r="D185" s="3"/>
      <c r="E185" s="2" t="e">
        <f t="shared" si="171"/>
        <v>#DIV/0!</v>
      </c>
      <c r="H185">
        <f t="shared" si="168"/>
        <v>0</v>
      </c>
      <c r="L185">
        <v>0</v>
      </c>
      <c r="M185">
        <f t="shared" si="172"/>
        <v>0</v>
      </c>
      <c r="N185">
        <f t="shared" si="174"/>
        <v>10</v>
      </c>
      <c r="O185">
        <f t="shared" si="167"/>
        <v>10</v>
      </c>
    </row>
    <row r="186" spans="2:15" x14ac:dyDescent="0.25">
      <c r="B186" s="3"/>
      <c r="C186" s="3"/>
      <c r="D186" s="3"/>
      <c r="E186" s="2" t="e">
        <f t="shared" si="171"/>
        <v>#DIV/0!</v>
      </c>
      <c r="H186">
        <f t="shared" si="168"/>
        <v>0</v>
      </c>
      <c r="L186">
        <f t="shared" ref="L186" si="177">B186*10</f>
        <v>0</v>
      </c>
      <c r="M186">
        <f t="shared" si="172"/>
        <v>0</v>
      </c>
      <c r="N186">
        <f t="shared" si="174"/>
        <v>10</v>
      </c>
      <c r="O186">
        <f t="shared" si="167"/>
        <v>10</v>
      </c>
    </row>
    <row r="187" spans="2:15" x14ac:dyDescent="0.25">
      <c r="B187" s="3"/>
      <c r="C187" s="3"/>
      <c r="D187" s="3"/>
      <c r="E187" s="2" t="e">
        <f t="shared" si="171"/>
        <v>#DIV/0!</v>
      </c>
      <c r="H187">
        <f t="shared" si="168"/>
        <v>0</v>
      </c>
      <c r="L187">
        <f t="shared" si="173"/>
        <v>0</v>
      </c>
      <c r="M187">
        <f t="shared" si="172"/>
        <v>0</v>
      </c>
      <c r="N187">
        <f t="shared" si="174"/>
        <v>10</v>
      </c>
      <c r="O187">
        <f t="shared" si="167"/>
        <v>10</v>
      </c>
    </row>
    <row r="188" spans="2:15" x14ac:dyDescent="0.25">
      <c r="B188" s="3"/>
      <c r="C188" s="3"/>
      <c r="D188" s="3"/>
      <c r="E188" s="2" t="e">
        <f t="shared" si="171"/>
        <v>#DIV/0!</v>
      </c>
      <c r="H188">
        <f t="shared" si="168"/>
        <v>0</v>
      </c>
      <c r="L188">
        <f t="shared" si="173"/>
        <v>0</v>
      </c>
      <c r="M188">
        <f t="shared" si="172"/>
        <v>0</v>
      </c>
      <c r="N188">
        <f t="shared" si="174"/>
        <v>10</v>
      </c>
      <c r="O188">
        <f t="shared" si="167"/>
        <v>10</v>
      </c>
    </row>
    <row r="189" spans="2:15" ht="14.25" customHeight="1" x14ac:dyDescent="0.25">
      <c r="B189" s="3"/>
      <c r="C189" s="3"/>
      <c r="D189" s="3"/>
      <c r="E189" s="2" t="e">
        <f t="shared" si="171"/>
        <v>#DIV/0!</v>
      </c>
      <c r="H189">
        <f t="shared" si="168"/>
        <v>0</v>
      </c>
      <c r="L189">
        <v>0</v>
      </c>
      <c r="M189">
        <f t="shared" si="172"/>
        <v>0</v>
      </c>
      <c r="N189">
        <f t="shared" si="174"/>
        <v>10</v>
      </c>
      <c r="O189">
        <f t="shared" si="167"/>
        <v>10</v>
      </c>
    </row>
    <row r="190" spans="2:15" x14ac:dyDescent="0.25">
      <c r="B190" s="3"/>
      <c r="C190" s="3"/>
      <c r="D190" s="3"/>
      <c r="E190" s="2" t="e">
        <f t="shared" si="171"/>
        <v>#DIV/0!</v>
      </c>
      <c r="H190">
        <f t="shared" si="168"/>
        <v>0</v>
      </c>
      <c r="L190">
        <f t="shared" si="173"/>
        <v>0</v>
      </c>
      <c r="M190">
        <f t="shared" si="172"/>
        <v>0</v>
      </c>
      <c r="N190">
        <f t="shared" si="174"/>
        <v>10</v>
      </c>
      <c r="O190">
        <f t="shared" si="167"/>
        <v>10</v>
      </c>
    </row>
    <row r="191" spans="2:15" x14ac:dyDescent="0.25">
      <c r="B191" s="3"/>
      <c r="C191" s="3"/>
      <c r="D191" s="3"/>
      <c r="E191" s="2" t="e">
        <f t="shared" si="171"/>
        <v>#DIV/0!</v>
      </c>
      <c r="H191">
        <f t="shared" si="168"/>
        <v>0</v>
      </c>
      <c r="L191">
        <f t="shared" si="173"/>
        <v>0</v>
      </c>
      <c r="M191">
        <f t="shared" si="172"/>
        <v>0</v>
      </c>
      <c r="N191">
        <f t="shared" si="174"/>
        <v>10</v>
      </c>
      <c r="O191">
        <f t="shared" si="167"/>
        <v>10</v>
      </c>
    </row>
    <row r="192" spans="2:15" x14ac:dyDescent="0.25">
      <c r="B192" s="3"/>
      <c r="C192" s="3"/>
      <c r="D192" s="3"/>
      <c r="E192" s="2" t="e">
        <f t="shared" si="171"/>
        <v>#DIV/0!</v>
      </c>
      <c r="H192">
        <f t="shared" si="168"/>
        <v>0</v>
      </c>
      <c r="L192">
        <f t="shared" si="173"/>
        <v>0</v>
      </c>
      <c r="M192">
        <f t="shared" si="172"/>
        <v>0</v>
      </c>
      <c r="N192">
        <f t="shared" si="174"/>
        <v>10</v>
      </c>
      <c r="O192">
        <f t="shared" si="167"/>
        <v>10</v>
      </c>
    </row>
    <row r="193" spans="2:15" x14ac:dyDescent="0.25">
      <c r="B193" s="3"/>
      <c r="C193" s="3"/>
      <c r="D193" s="3"/>
      <c r="E193" s="2" t="e">
        <f t="shared" si="171"/>
        <v>#DIV/0!</v>
      </c>
      <c r="H193">
        <f t="shared" si="168"/>
        <v>0</v>
      </c>
      <c r="L193">
        <f t="shared" si="173"/>
        <v>0</v>
      </c>
      <c r="M193">
        <f t="shared" si="172"/>
        <v>0</v>
      </c>
      <c r="N193">
        <f t="shared" si="174"/>
        <v>10</v>
      </c>
      <c r="O193">
        <f t="shared" si="167"/>
        <v>10</v>
      </c>
    </row>
    <row r="194" spans="2:15" x14ac:dyDescent="0.25">
      <c r="B194" s="3"/>
      <c r="C194" s="3"/>
      <c r="D194" s="3"/>
      <c r="E194" s="2" t="e">
        <f t="shared" si="171"/>
        <v>#DIV/0!</v>
      </c>
      <c r="H194">
        <f t="shared" si="168"/>
        <v>0</v>
      </c>
      <c r="L194">
        <f t="shared" si="173"/>
        <v>0</v>
      </c>
      <c r="M194">
        <f t="shared" si="172"/>
        <v>0</v>
      </c>
      <c r="N194">
        <f t="shared" si="174"/>
        <v>10</v>
      </c>
      <c r="O194">
        <f t="shared" si="167"/>
        <v>10</v>
      </c>
    </row>
    <row r="195" spans="2:15" x14ac:dyDescent="0.25">
      <c r="E195" s="2" t="e">
        <f t="shared" si="171"/>
        <v>#DIV/0!</v>
      </c>
      <c r="H195">
        <f t="shared" si="168"/>
        <v>0</v>
      </c>
      <c r="L195">
        <f t="shared" si="173"/>
        <v>0</v>
      </c>
      <c r="M195">
        <f t="shared" si="172"/>
        <v>0</v>
      </c>
      <c r="N195">
        <f t="shared" si="174"/>
        <v>10</v>
      </c>
      <c r="O195">
        <f t="shared" si="167"/>
        <v>10</v>
      </c>
    </row>
    <row r="196" spans="2:15" x14ac:dyDescent="0.25">
      <c r="E196" s="2" t="e">
        <f t="shared" si="171"/>
        <v>#DIV/0!</v>
      </c>
      <c r="H196">
        <f t="shared" si="168"/>
        <v>0</v>
      </c>
      <c r="L196">
        <f t="shared" si="173"/>
        <v>0</v>
      </c>
      <c r="M196">
        <f t="shared" si="172"/>
        <v>0</v>
      </c>
      <c r="N196">
        <f t="shared" si="174"/>
        <v>10</v>
      </c>
      <c r="O196">
        <f t="shared" si="167"/>
        <v>10</v>
      </c>
    </row>
    <row r="197" spans="2:15" x14ac:dyDescent="0.25">
      <c r="E197" s="2" t="e">
        <f t="shared" si="171"/>
        <v>#DIV/0!</v>
      </c>
      <c r="H197">
        <f t="shared" si="168"/>
        <v>0</v>
      </c>
      <c r="L197">
        <f t="shared" si="173"/>
        <v>0</v>
      </c>
      <c r="M197">
        <f t="shared" si="172"/>
        <v>0</v>
      </c>
      <c r="N197">
        <f t="shared" si="174"/>
        <v>10</v>
      </c>
      <c r="O197">
        <f t="shared" si="167"/>
        <v>10</v>
      </c>
    </row>
    <row r="198" spans="2:15" x14ac:dyDescent="0.25">
      <c r="E198" s="2" t="e">
        <f t="shared" si="171"/>
        <v>#DIV/0!</v>
      </c>
      <c r="H198">
        <f t="shared" si="168"/>
        <v>0</v>
      </c>
      <c r="L198">
        <f t="shared" si="173"/>
        <v>0</v>
      </c>
      <c r="M198">
        <f t="shared" si="172"/>
        <v>0</v>
      </c>
      <c r="N198">
        <f t="shared" si="174"/>
        <v>10</v>
      </c>
      <c r="O198">
        <f t="shared" si="167"/>
        <v>10</v>
      </c>
    </row>
    <row r="199" spans="2:15" x14ac:dyDescent="0.25">
      <c r="E199" s="2" t="e">
        <f t="shared" si="171"/>
        <v>#DIV/0!</v>
      </c>
      <c r="H199">
        <f t="shared" si="168"/>
        <v>0</v>
      </c>
      <c r="L199">
        <f t="shared" si="173"/>
        <v>0</v>
      </c>
      <c r="M199">
        <f t="shared" si="172"/>
        <v>0</v>
      </c>
      <c r="N199">
        <f t="shared" si="174"/>
        <v>10</v>
      </c>
      <c r="O199">
        <f t="shared" si="167"/>
        <v>10</v>
      </c>
    </row>
    <row r="200" spans="2:15" x14ac:dyDescent="0.25">
      <c r="E200" s="2" t="e">
        <f t="shared" si="171"/>
        <v>#DIV/0!</v>
      </c>
      <c r="H200">
        <f t="shared" si="168"/>
        <v>0</v>
      </c>
      <c r="L200">
        <f t="shared" si="173"/>
        <v>0</v>
      </c>
      <c r="M200">
        <f t="shared" si="172"/>
        <v>0</v>
      </c>
      <c r="N200">
        <f t="shared" si="174"/>
        <v>10</v>
      </c>
      <c r="O200">
        <f t="shared" si="167"/>
        <v>10</v>
      </c>
    </row>
    <row r="201" spans="2:15" x14ac:dyDescent="0.25">
      <c r="E201" s="2" t="e">
        <f t="shared" si="171"/>
        <v>#DIV/0!</v>
      </c>
      <c r="H201">
        <f t="shared" si="168"/>
        <v>0</v>
      </c>
      <c r="L201">
        <f t="shared" si="173"/>
        <v>0</v>
      </c>
      <c r="M201">
        <f t="shared" si="172"/>
        <v>0</v>
      </c>
      <c r="N201">
        <f t="shared" si="174"/>
        <v>10</v>
      </c>
      <c r="O201">
        <f t="shared" si="167"/>
        <v>10</v>
      </c>
    </row>
    <row r="202" spans="2:15" x14ac:dyDescent="0.25">
      <c r="E202" s="2" t="e">
        <f t="shared" si="171"/>
        <v>#DIV/0!</v>
      </c>
      <c r="H202">
        <f t="shared" si="168"/>
        <v>0</v>
      </c>
      <c r="L202">
        <f t="shared" si="173"/>
        <v>0</v>
      </c>
      <c r="M202">
        <v>0</v>
      </c>
      <c r="N202">
        <f t="shared" si="174"/>
        <v>10</v>
      </c>
      <c r="O202">
        <f t="shared" si="167"/>
        <v>10</v>
      </c>
    </row>
    <row r="203" spans="2:15" x14ac:dyDescent="0.25">
      <c r="E203" s="2" t="e">
        <f t="shared" si="171"/>
        <v>#DIV/0!</v>
      </c>
      <c r="H203">
        <f t="shared" si="168"/>
        <v>0</v>
      </c>
      <c r="L203">
        <f t="shared" si="173"/>
        <v>0</v>
      </c>
      <c r="M203">
        <f t="shared" ref="M203:M261" si="178">D203*5</f>
        <v>0</v>
      </c>
      <c r="N203">
        <f t="shared" si="174"/>
        <v>10</v>
      </c>
      <c r="O203">
        <f t="shared" si="167"/>
        <v>10</v>
      </c>
    </row>
    <row r="204" spans="2:15" x14ac:dyDescent="0.25">
      <c r="E204" s="2" t="e">
        <f t="shared" si="171"/>
        <v>#DIV/0!</v>
      </c>
      <c r="H204">
        <f t="shared" si="168"/>
        <v>0</v>
      </c>
      <c r="L204">
        <f t="shared" si="173"/>
        <v>0</v>
      </c>
      <c r="M204">
        <f t="shared" si="178"/>
        <v>0</v>
      </c>
      <c r="N204">
        <f t="shared" si="174"/>
        <v>10</v>
      </c>
      <c r="O204">
        <f t="shared" si="167"/>
        <v>10</v>
      </c>
    </row>
    <row r="205" spans="2:15" x14ac:dyDescent="0.25">
      <c r="E205" s="2" t="e">
        <f t="shared" si="171"/>
        <v>#DIV/0!</v>
      </c>
      <c r="H205">
        <f t="shared" si="168"/>
        <v>0</v>
      </c>
      <c r="L205">
        <f t="shared" si="173"/>
        <v>0</v>
      </c>
      <c r="M205">
        <f t="shared" si="178"/>
        <v>0</v>
      </c>
      <c r="N205">
        <f t="shared" si="174"/>
        <v>10</v>
      </c>
      <c r="O205">
        <f t="shared" si="167"/>
        <v>10</v>
      </c>
    </row>
    <row r="206" spans="2:15" x14ac:dyDescent="0.25">
      <c r="E206" s="2" t="e">
        <f t="shared" si="171"/>
        <v>#DIV/0!</v>
      </c>
      <c r="H206">
        <f t="shared" si="168"/>
        <v>0</v>
      </c>
      <c r="L206">
        <f t="shared" si="173"/>
        <v>0</v>
      </c>
      <c r="M206">
        <f t="shared" si="178"/>
        <v>0</v>
      </c>
      <c r="N206">
        <f t="shared" si="174"/>
        <v>10</v>
      </c>
      <c r="O206">
        <f t="shared" si="167"/>
        <v>10</v>
      </c>
    </row>
    <row r="207" spans="2:15" x14ac:dyDescent="0.25">
      <c r="E207" s="2" t="e">
        <f t="shared" si="171"/>
        <v>#DIV/0!</v>
      </c>
      <c r="H207">
        <f t="shared" si="168"/>
        <v>0</v>
      </c>
      <c r="L207">
        <f t="shared" si="173"/>
        <v>0</v>
      </c>
      <c r="M207">
        <f t="shared" si="178"/>
        <v>0</v>
      </c>
      <c r="N207">
        <f t="shared" si="174"/>
        <v>10</v>
      </c>
      <c r="O207">
        <f t="shared" si="167"/>
        <v>10</v>
      </c>
    </row>
    <row r="208" spans="2:15" x14ac:dyDescent="0.25">
      <c r="E208" s="2" t="e">
        <f t="shared" si="171"/>
        <v>#DIV/0!</v>
      </c>
      <c r="H208">
        <f t="shared" si="168"/>
        <v>0</v>
      </c>
      <c r="L208">
        <f t="shared" si="173"/>
        <v>0</v>
      </c>
      <c r="M208">
        <f t="shared" si="178"/>
        <v>0</v>
      </c>
      <c r="N208">
        <f t="shared" si="174"/>
        <v>10</v>
      </c>
      <c r="O208">
        <f t="shared" si="167"/>
        <v>10</v>
      </c>
    </row>
    <row r="209" spans="1:16" x14ac:dyDescent="0.25">
      <c r="E209" s="2" t="e">
        <f t="shared" si="171"/>
        <v>#DIV/0!</v>
      </c>
      <c r="H209">
        <f t="shared" si="168"/>
        <v>0</v>
      </c>
      <c r="L209">
        <f t="shared" si="173"/>
        <v>0</v>
      </c>
      <c r="M209">
        <f t="shared" si="178"/>
        <v>0</v>
      </c>
      <c r="N209">
        <f t="shared" si="174"/>
        <v>10</v>
      </c>
      <c r="O209">
        <f t="shared" si="167"/>
        <v>10</v>
      </c>
    </row>
    <row r="210" spans="1:16" x14ac:dyDescent="0.25">
      <c r="E210" s="2" t="e">
        <f t="shared" si="171"/>
        <v>#DIV/0!</v>
      </c>
      <c r="H210">
        <f t="shared" si="168"/>
        <v>0</v>
      </c>
      <c r="L210">
        <f t="shared" si="173"/>
        <v>0</v>
      </c>
      <c r="M210">
        <f t="shared" si="178"/>
        <v>0</v>
      </c>
      <c r="N210">
        <f t="shared" si="174"/>
        <v>10</v>
      </c>
      <c r="O210">
        <f t="shared" si="167"/>
        <v>10</v>
      </c>
    </row>
    <row r="211" spans="1:16" x14ac:dyDescent="0.25">
      <c r="E211" s="2" t="e">
        <f t="shared" si="171"/>
        <v>#DIV/0!</v>
      </c>
      <c r="H211">
        <f t="shared" si="168"/>
        <v>0</v>
      </c>
      <c r="L211">
        <f t="shared" si="173"/>
        <v>0</v>
      </c>
      <c r="M211">
        <f t="shared" si="178"/>
        <v>0</v>
      </c>
      <c r="N211">
        <f t="shared" si="174"/>
        <v>10</v>
      </c>
      <c r="O211">
        <f t="shared" si="167"/>
        <v>10</v>
      </c>
    </row>
    <row r="212" spans="1:16" x14ac:dyDescent="0.25">
      <c r="E212" s="2" t="e">
        <f t="shared" si="171"/>
        <v>#DIV/0!</v>
      </c>
      <c r="H212">
        <f t="shared" si="168"/>
        <v>0</v>
      </c>
      <c r="L212">
        <f t="shared" si="173"/>
        <v>0</v>
      </c>
      <c r="M212">
        <f t="shared" si="178"/>
        <v>0</v>
      </c>
      <c r="N212">
        <f t="shared" si="174"/>
        <v>10</v>
      </c>
      <c r="O212">
        <f t="shared" si="167"/>
        <v>10</v>
      </c>
    </row>
    <row r="213" spans="1:16" x14ac:dyDescent="0.25">
      <c r="E213" s="2" t="e">
        <f t="shared" si="171"/>
        <v>#DIV/0!</v>
      </c>
      <c r="H213">
        <f t="shared" si="168"/>
        <v>0</v>
      </c>
      <c r="L213">
        <f t="shared" si="173"/>
        <v>0</v>
      </c>
      <c r="M213">
        <f t="shared" si="178"/>
        <v>0</v>
      </c>
      <c r="N213">
        <f t="shared" si="174"/>
        <v>10</v>
      </c>
      <c r="O213">
        <f t="shared" ref="O213:O261" si="179">SUM(I213:N213)</f>
        <v>10</v>
      </c>
    </row>
    <row r="214" spans="1:16" x14ac:dyDescent="0.25">
      <c r="E214" s="2" t="e">
        <f t="shared" si="171"/>
        <v>#DIV/0!</v>
      </c>
      <c r="H214">
        <f t="shared" ref="H214:H261" si="180">F214-G214</f>
        <v>0</v>
      </c>
      <c r="L214">
        <f t="shared" si="173"/>
        <v>0</v>
      </c>
      <c r="M214">
        <f t="shared" si="178"/>
        <v>0</v>
      </c>
      <c r="N214">
        <f t="shared" si="174"/>
        <v>10</v>
      </c>
      <c r="O214">
        <f t="shared" si="179"/>
        <v>10</v>
      </c>
    </row>
    <row r="215" spans="1:16" x14ac:dyDescent="0.25">
      <c r="E215" s="2" t="e">
        <f t="shared" si="171"/>
        <v>#DIV/0!</v>
      </c>
      <c r="H215">
        <f t="shared" si="180"/>
        <v>0</v>
      </c>
      <c r="L215">
        <f t="shared" si="173"/>
        <v>0</v>
      </c>
      <c r="M215">
        <f t="shared" si="178"/>
        <v>0</v>
      </c>
      <c r="N215">
        <f t="shared" si="174"/>
        <v>10</v>
      </c>
      <c r="O215">
        <f t="shared" si="179"/>
        <v>10</v>
      </c>
    </row>
    <row r="216" spans="1:16" x14ac:dyDescent="0.25">
      <c r="E216" s="2" t="e">
        <f t="shared" si="171"/>
        <v>#DIV/0!</v>
      </c>
      <c r="H216">
        <f t="shared" si="180"/>
        <v>0</v>
      </c>
      <c r="L216">
        <f t="shared" si="173"/>
        <v>0</v>
      </c>
      <c r="M216">
        <f t="shared" si="178"/>
        <v>0</v>
      </c>
      <c r="N216">
        <f t="shared" si="174"/>
        <v>10</v>
      </c>
      <c r="O216">
        <f t="shared" si="179"/>
        <v>10</v>
      </c>
    </row>
    <row r="217" spans="1:16" x14ac:dyDescent="0.25">
      <c r="E217" s="2" t="e">
        <f t="shared" si="171"/>
        <v>#DIV/0!</v>
      </c>
      <c r="H217">
        <f t="shared" si="180"/>
        <v>0</v>
      </c>
      <c r="L217">
        <f t="shared" si="173"/>
        <v>0</v>
      </c>
      <c r="M217">
        <f t="shared" si="178"/>
        <v>0</v>
      </c>
      <c r="N217">
        <f t="shared" si="174"/>
        <v>10</v>
      </c>
      <c r="O217">
        <f t="shared" si="179"/>
        <v>10</v>
      </c>
    </row>
    <row r="218" spans="1:16" x14ac:dyDescent="0.25">
      <c r="E218" s="2" t="e">
        <f t="shared" si="171"/>
        <v>#DIV/0!</v>
      </c>
      <c r="H218">
        <f t="shared" si="180"/>
        <v>0</v>
      </c>
      <c r="L218">
        <f t="shared" si="173"/>
        <v>0</v>
      </c>
      <c r="M218">
        <f t="shared" si="178"/>
        <v>0</v>
      </c>
      <c r="N218">
        <f t="shared" si="174"/>
        <v>10</v>
      </c>
      <c r="O218">
        <f t="shared" si="179"/>
        <v>10</v>
      </c>
    </row>
    <row r="219" spans="1:16" x14ac:dyDescent="0.25">
      <c r="E219" s="2" t="e">
        <f t="shared" si="171"/>
        <v>#DIV/0!</v>
      </c>
      <c r="H219">
        <f t="shared" si="180"/>
        <v>0</v>
      </c>
      <c r="L219">
        <f t="shared" si="173"/>
        <v>0</v>
      </c>
      <c r="M219">
        <f t="shared" si="178"/>
        <v>0</v>
      </c>
      <c r="O219">
        <f t="shared" si="179"/>
        <v>0</v>
      </c>
    </row>
    <row r="220" spans="1:16" x14ac:dyDescent="0.25">
      <c r="E220" s="2" t="e">
        <f t="shared" si="171"/>
        <v>#DIV/0!</v>
      </c>
      <c r="H220">
        <f t="shared" si="180"/>
        <v>0</v>
      </c>
      <c r="L220">
        <f t="shared" si="173"/>
        <v>0</v>
      </c>
      <c r="M220">
        <f t="shared" si="178"/>
        <v>0</v>
      </c>
      <c r="O220">
        <f t="shared" si="179"/>
        <v>0</v>
      </c>
    </row>
    <row r="221" spans="1:16" x14ac:dyDescent="0.25">
      <c r="E221" s="2" t="e">
        <f t="shared" si="171"/>
        <v>#DIV/0!</v>
      </c>
      <c r="H221">
        <f t="shared" si="180"/>
        <v>0</v>
      </c>
      <c r="L221">
        <f t="shared" si="173"/>
        <v>0</v>
      </c>
      <c r="M221">
        <f t="shared" si="178"/>
        <v>0</v>
      </c>
      <c r="O221">
        <f t="shared" si="179"/>
        <v>0</v>
      </c>
    </row>
    <row r="222" spans="1:16" x14ac:dyDescent="0.25">
      <c r="E222" s="2" t="e">
        <f t="shared" si="171"/>
        <v>#DIV/0!</v>
      </c>
      <c r="H222">
        <f t="shared" si="180"/>
        <v>0</v>
      </c>
      <c r="L222">
        <f t="shared" si="173"/>
        <v>0</v>
      </c>
      <c r="M222">
        <f t="shared" si="178"/>
        <v>0</v>
      </c>
      <c r="O222">
        <f t="shared" si="179"/>
        <v>0</v>
      </c>
    </row>
    <row r="223" spans="1:16" x14ac:dyDescent="0.25">
      <c r="A223" s="6"/>
      <c r="B223" s="4"/>
      <c r="C223" s="4"/>
      <c r="D223" s="4"/>
      <c r="E223" s="5" t="e">
        <f t="shared" si="171"/>
        <v>#DIV/0!</v>
      </c>
      <c r="F223" s="4"/>
      <c r="G223" s="4"/>
      <c r="H223" s="4">
        <f t="shared" si="180"/>
        <v>0</v>
      </c>
      <c r="I223" s="4"/>
      <c r="J223" s="4"/>
      <c r="K223" s="4"/>
      <c r="L223" s="4">
        <f t="shared" si="173"/>
        <v>0</v>
      </c>
      <c r="M223" s="4">
        <f t="shared" si="178"/>
        <v>0</v>
      </c>
      <c r="N223" s="4"/>
      <c r="O223" s="4">
        <f t="shared" si="179"/>
        <v>0</v>
      </c>
      <c r="P223" s="4"/>
    </row>
    <row r="224" spans="1:16" x14ac:dyDescent="0.25">
      <c r="E224" s="2" t="e">
        <f t="shared" si="171"/>
        <v>#DIV/0!</v>
      </c>
      <c r="H224">
        <f t="shared" si="180"/>
        <v>0</v>
      </c>
      <c r="L224">
        <f t="shared" si="173"/>
        <v>0</v>
      </c>
      <c r="M224">
        <f t="shared" si="178"/>
        <v>0</v>
      </c>
      <c r="O224">
        <f t="shared" si="179"/>
        <v>0</v>
      </c>
      <c r="P224" s="4"/>
    </row>
    <row r="225" spans="1:16" x14ac:dyDescent="0.25">
      <c r="E225" s="2" t="e">
        <f t="shared" si="171"/>
        <v>#DIV/0!</v>
      </c>
      <c r="H225">
        <f t="shared" si="180"/>
        <v>0</v>
      </c>
      <c r="L225">
        <f t="shared" si="173"/>
        <v>0</v>
      </c>
      <c r="M225">
        <f t="shared" si="178"/>
        <v>0</v>
      </c>
      <c r="O225">
        <f t="shared" si="179"/>
        <v>0</v>
      </c>
    </row>
    <row r="226" spans="1:16" x14ac:dyDescent="0.25">
      <c r="E226" s="2" t="e">
        <f t="shared" ref="E226:E261" si="181">(B226)/(B226+C226+D226)</f>
        <v>#DIV/0!</v>
      </c>
      <c r="H226">
        <f t="shared" si="180"/>
        <v>0</v>
      </c>
      <c r="L226">
        <f t="shared" si="173"/>
        <v>0</v>
      </c>
      <c r="M226">
        <f t="shared" si="178"/>
        <v>0</v>
      </c>
      <c r="O226">
        <f t="shared" si="179"/>
        <v>0</v>
      </c>
    </row>
    <row r="227" spans="1:16" x14ac:dyDescent="0.25">
      <c r="A227" s="6"/>
      <c r="B227" s="4"/>
      <c r="C227" s="4"/>
      <c r="D227" s="4"/>
      <c r="E227" s="5" t="e">
        <f t="shared" si="181"/>
        <v>#DIV/0!</v>
      </c>
      <c r="F227" s="4"/>
      <c r="G227" s="4"/>
      <c r="H227" s="4">
        <f t="shared" si="180"/>
        <v>0</v>
      </c>
      <c r="I227" s="4"/>
      <c r="J227" s="4"/>
      <c r="K227" s="4"/>
      <c r="L227" s="4">
        <f t="shared" ref="L227:L238" si="182">B227*10</f>
        <v>0</v>
      </c>
      <c r="M227" s="4">
        <f t="shared" si="178"/>
        <v>0</v>
      </c>
      <c r="N227" s="4"/>
      <c r="O227" s="4">
        <f t="shared" si="179"/>
        <v>0</v>
      </c>
      <c r="P227" s="4"/>
    </row>
    <row r="228" spans="1:16" x14ac:dyDescent="0.25">
      <c r="A228" s="6"/>
      <c r="B228" s="4"/>
      <c r="C228" s="4"/>
      <c r="D228" s="4"/>
      <c r="E228" s="5" t="e">
        <f t="shared" si="181"/>
        <v>#DIV/0!</v>
      </c>
      <c r="F228" s="4"/>
      <c r="G228" s="4"/>
      <c r="H228" s="4">
        <f t="shared" si="180"/>
        <v>0</v>
      </c>
      <c r="I228" s="4"/>
      <c r="J228" s="4"/>
      <c r="K228" s="4"/>
      <c r="L228" s="4">
        <f t="shared" si="182"/>
        <v>0</v>
      </c>
      <c r="M228" s="4">
        <f t="shared" si="178"/>
        <v>0</v>
      </c>
      <c r="N228" s="4"/>
      <c r="O228" s="4">
        <f t="shared" si="179"/>
        <v>0</v>
      </c>
      <c r="P228" s="4"/>
    </row>
    <row r="229" spans="1:16" x14ac:dyDescent="0.25">
      <c r="A229" s="6"/>
      <c r="B229" s="4"/>
      <c r="C229" s="4"/>
      <c r="D229" s="4"/>
      <c r="E229" s="5" t="e">
        <f t="shared" si="181"/>
        <v>#DIV/0!</v>
      </c>
      <c r="F229" s="4"/>
      <c r="G229" s="4"/>
      <c r="H229" s="4">
        <f t="shared" si="180"/>
        <v>0</v>
      </c>
      <c r="I229" s="4"/>
      <c r="J229" s="4"/>
      <c r="K229" s="4"/>
      <c r="L229" s="4">
        <f t="shared" si="182"/>
        <v>0</v>
      </c>
      <c r="M229" s="4">
        <f t="shared" si="178"/>
        <v>0</v>
      </c>
      <c r="N229" s="4"/>
      <c r="O229" s="4">
        <f t="shared" si="179"/>
        <v>0</v>
      </c>
      <c r="P229" s="4"/>
    </row>
    <row r="230" spans="1:16" x14ac:dyDescent="0.25">
      <c r="A230" s="6"/>
      <c r="B230" s="4"/>
      <c r="C230" s="4"/>
      <c r="D230" s="4"/>
      <c r="E230" s="5" t="e">
        <f t="shared" si="181"/>
        <v>#DIV/0!</v>
      </c>
      <c r="F230" s="4"/>
      <c r="G230" s="4"/>
      <c r="H230" s="4">
        <f t="shared" si="180"/>
        <v>0</v>
      </c>
      <c r="I230" s="4"/>
      <c r="J230" s="4"/>
      <c r="K230" s="4"/>
      <c r="L230" s="4">
        <f t="shared" si="182"/>
        <v>0</v>
      </c>
      <c r="M230" s="4">
        <f t="shared" si="178"/>
        <v>0</v>
      </c>
      <c r="N230" s="4"/>
      <c r="O230" s="4">
        <f t="shared" si="179"/>
        <v>0</v>
      </c>
      <c r="P230" s="4"/>
    </row>
    <row r="231" spans="1:16" x14ac:dyDescent="0.25">
      <c r="A231" s="6"/>
      <c r="B231" s="4"/>
      <c r="C231" s="4"/>
      <c r="D231" s="4"/>
      <c r="E231" s="5" t="e">
        <f t="shared" si="181"/>
        <v>#DIV/0!</v>
      </c>
      <c r="F231" s="4"/>
      <c r="G231" s="4"/>
      <c r="H231" s="4">
        <f t="shared" si="180"/>
        <v>0</v>
      </c>
      <c r="I231" s="4"/>
      <c r="J231" s="4"/>
      <c r="K231" s="4"/>
      <c r="L231" s="4">
        <f t="shared" si="182"/>
        <v>0</v>
      </c>
      <c r="M231" s="4">
        <f t="shared" si="178"/>
        <v>0</v>
      </c>
      <c r="N231" s="4"/>
      <c r="O231" s="4">
        <f t="shared" si="179"/>
        <v>0</v>
      </c>
      <c r="P231" s="4"/>
    </row>
    <row r="232" spans="1:16" x14ac:dyDescent="0.25">
      <c r="A232" s="6"/>
      <c r="B232" s="4"/>
      <c r="C232" s="4"/>
      <c r="D232" s="4"/>
      <c r="E232" s="5" t="e">
        <f t="shared" si="181"/>
        <v>#DIV/0!</v>
      </c>
      <c r="F232" s="4"/>
      <c r="G232" s="4"/>
      <c r="H232" s="4">
        <f t="shared" si="180"/>
        <v>0</v>
      </c>
      <c r="I232" s="4"/>
      <c r="J232" s="4"/>
      <c r="K232" s="4"/>
      <c r="L232" s="4">
        <f t="shared" si="182"/>
        <v>0</v>
      </c>
      <c r="M232" s="4">
        <f t="shared" si="178"/>
        <v>0</v>
      </c>
      <c r="N232" s="4"/>
      <c r="O232" s="4">
        <f t="shared" si="179"/>
        <v>0</v>
      </c>
    </row>
    <row r="233" spans="1:16" x14ac:dyDescent="0.25">
      <c r="E233" s="2" t="e">
        <f t="shared" si="181"/>
        <v>#DIV/0!</v>
      </c>
      <c r="H233">
        <f t="shared" si="180"/>
        <v>0</v>
      </c>
      <c r="L233">
        <f t="shared" si="182"/>
        <v>0</v>
      </c>
      <c r="M233">
        <f t="shared" si="178"/>
        <v>0</v>
      </c>
      <c r="O233">
        <f t="shared" si="179"/>
        <v>0</v>
      </c>
    </row>
    <row r="234" spans="1:16" x14ac:dyDescent="0.25">
      <c r="E234" s="2" t="e">
        <f t="shared" si="181"/>
        <v>#DIV/0!</v>
      </c>
      <c r="H234">
        <f t="shared" si="180"/>
        <v>0</v>
      </c>
      <c r="L234">
        <f t="shared" si="182"/>
        <v>0</v>
      </c>
      <c r="M234">
        <f t="shared" si="178"/>
        <v>0</v>
      </c>
      <c r="O234">
        <f t="shared" si="179"/>
        <v>0</v>
      </c>
    </row>
    <row r="235" spans="1:16" x14ac:dyDescent="0.25">
      <c r="E235" s="2" t="e">
        <f t="shared" si="181"/>
        <v>#DIV/0!</v>
      </c>
      <c r="H235">
        <f t="shared" si="180"/>
        <v>0</v>
      </c>
      <c r="L235">
        <f t="shared" si="182"/>
        <v>0</v>
      </c>
      <c r="M235">
        <f t="shared" si="178"/>
        <v>0</v>
      </c>
      <c r="O235">
        <f t="shared" si="179"/>
        <v>0</v>
      </c>
    </row>
    <row r="236" spans="1:16" x14ac:dyDescent="0.25">
      <c r="E236" s="2" t="e">
        <f t="shared" si="181"/>
        <v>#DIV/0!</v>
      </c>
      <c r="H236">
        <f t="shared" si="180"/>
        <v>0</v>
      </c>
      <c r="L236">
        <f t="shared" si="182"/>
        <v>0</v>
      </c>
      <c r="M236">
        <f t="shared" si="178"/>
        <v>0</v>
      </c>
      <c r="O236">
        <f t="shared" si="179"/>
        <v>0</v>
      </c>
    </row>
    <row r="237" spans="1:16" x14ac:dyDescent="0.25">
      <c r="E237" s="2" t="e">
        <f t="shared" si="181"/>
        <v>#DIV/0!</v>
      </c>
      <c r="H237">
        <f t="shared" si="180"/>
        <v>0</v>
      </c>
      <c r="L237">
        <f t="shared" si="182"/>
        <v>0</v>
      </c>
      <c r="M237">
        <f t="shared" si="178"/>
        <v>0</v>
      </c>
      <c r="O237">
        <f t="shared" si="179"/>
        <v>0</v>
      </c>
    </row>
    <row r="238" spans="1:16" x14ac:dyDescent="0.25">
      <c r="E238" s="2" t="e">
        <f t="shared" si="181"/>
        <v>#DIV/0!</v>
      </c>
      <c r="H238">
        <f t="shared" si="180"/>
        <v>0</v>
      </c>
      <c r="L238">
        <f t="shared" si="182"/>
        <v>0</v>
      </c>
      <c r="M238">
        <f t="shared" si="178"/>
        <v>0</v>
      </c>
      <c r="O238">
        <f t="shared" si="179"/>
        <v>0</v>
      </c>
    </row>
    <row r="239" spans="1:16" x14ac:dyDescent="0.25">
      <c r="E239" s="2" t="e">
        <f t="shared" si="181"/>
        <v>#DIV/0!</v>
      </c>
      <c r="H239">
        <f t="shared" si="180"/>
        <v>0</v>
      </c>
      <c r="M239">
        <f t="shared" si="178"/>
        <v>0</v>
      </c>
      <c r="O239">
        <f t="shared" si="179"/>
        <v>0</v>
      </c>
    </row>
    <row r="240" spans="1:16" x14ac:dyDescent="0.25">
      <c r="E240" s="2" t="e">
        <f t="shared" si="181"/>
        <v>#DIV/0!</v>
      </c>
      <c r="H240">
        <f t="shared" si="180"/>
        <v>0</v>
      </c>
      <c r="M240">
        <f t="shared" si="178"/>
        <v>0</v>
      </c>
      <c r="O240">
        <f t="shared" si="179"/>
        <v>0</v>
      </c>
    </row>
    <row r="241" spans="5:15" x14ac:dyDescent="0.25">
      <c r="E241" s="2" t="e">
        <f t="shared" si="181"/>
        <v>#DIV/0!</v>
      </c>
      <c r="H241">
        <f t="shared" si="180"/>
        <v>0</v>
      </c>
      <c r="M241">
        <f t="shared" si="178"/>
        <v>0</v>
      </c>
      <c r="O241">
        <f t="shared" si="179"/>
        <v>0</v>
      </c>
    </row>
    <row r="242" spans="5:15" x14ac:dyDescent="0.25">
      <c r="E242" s="2" t="e">
        <f t="shared" si="181"/>
        <v>#DIV/0!</v>
      </c>
      <c r="H242">
        <f t="shared" si="180"/>
        <v>0</v>
      </c>
      <c r="M242">
        <f t="shared" si="178"/>
        <v>0</v>
      </c>
      <c r="O242">
        <f t="shared" si="179"/>
        <v>0</v>
      </c>
    </row>
    <row r="243" spans="5:15" x14ac:dyDescent="0.25">
      <c r="E243" s="2" t="e">
        <f t="shared" si="181"/>
        <v>#DIV/0!</v>
      </c>
      <c r="H243">
        <f t="shared" si="180"/>
        <v>0</v>
      </c>
      <c r="M243">
        <f t="shared" si="178"/>
        <v>0</v>
      </c>
      <c r="O243">
        <f t="shared" si="179"/>
        <v>0</v>
      </c>
    </row>
    <row r="244" spans="5:15" x14ac:dyDescent="0.25">
      <c r="E244" s="2" t="e">
        <f t="shared" si="181"/>
        <v>#DIV/0!</v>
      </c>
      <c r="H244">
        <f t="shared" si="180"/>
        <v>0</v>
      </c>
      <c r="M244">
        <f t="shared" si="178"/>
        <v>0</v>
      </c>
      <c r="O244">
        <f t="shared" si="179"/>
        <v>0</v>
      </c>
    </row>
    <row r="245" spans="5:15" x14ac:dyDescent="0.25">
      <c r="E245" s="2" t="e">
        <f t="shared" si="181"/>
        <v>#DIV/0!</v>
      </c>
      <c r="H245">
        <f t="shared" si="180"/>
        <v>0</v>
      </c>
      <c r="M245">
        <f t="shared" si="178"/>
        <v>0</v>
      </c>
      <c r="O245">
        <f t="shared" si="179"/>
        <v>0</v>
      </c>
    </row>
    <row r="246" spans="5:15" x14ac:dyDescent="0.25">
      <c r="E246" s="2" t="e">
        <f t="shared" si="181"/>
        <v>#DIV/0!</v>
      </c>
      <c r="H246">
        <f t="shared" si="180"/>
        <v>0</v>
      </c>
      <c r="M246">
        <f t="shared" si="178"/>
        <v>0</v>
      </c>
      <c r="O246">
        <f t="shared" si="179"/>
        <v>0</v>
      </c>
    </row>
    <row r="247" spans="5:15" x14ac:dyDescent="0.25">
      <c r="E247" s="2" t="e">
        <f t="shared" si="181"/>
        <v>#DIV/0!</v>
      </c>
      <c r="H247">
        <f t="shared" si="180"/>
        <v>0</v>
      </c>
      <c r="M247">
        <f t="shared" si="178"/>
        <v>0</v>
      </c>
      <c r="O247">
        <f t="shared" si="179"/>
        <v>0</v>
      </c>
    </row>
    <row r="248" spans="5:15" x14ac:dyDescent="0.25">
      <c r="E248" s="2" t="e">
        <f t="shared" si="181"/>
        <v>#DIV/0!</v>
      </c>
      <c r="H248">
        <f t="shared" si="180"/>
        <v>0</v>
      </c>
      <c r="M248">
        <f t="shared" si="178"/>
        <v>0</v>
      </c>
      <c r="O248">
        <f t="shared" si="179"/>
        <v>0</v>
      </c>
    </row>
    <row r="249" spans="5:15" x14ac:dyDescent="0.25">
      <c r="E249" s="2" t="e">
        <f t="shared" si="181"/>
        <v>#DIV/0!</v>
      </c>
      <c r="H249">
        <f t="shared" si="180"/>
        <v>0</v>
      </c>
      <c r="M249">
        <f t="shared" si="178"/>
        <v>0</v>
      </c>
      <c r="O249">
        <f t="shared" si="179"/>
        <v>0</v>
      </c>
    </row>
    <row r="250" spans="5:15" x14ac:dyDescent="0.25">
      <c r="E250" s="2" t="e">
        <f t="shared" si="181"/>
        <v>#DIV/0!</v>
      </c>
      <c r="H250">
        <f t="shared" si="180"/>
        <v>0</v>
      </c>
      <c r="M250">
        <f t="shared" si="178"/>
        <v>0</v>
      </c>
      <c r="O250">
        <f t="shared" si="179"/>
        <v>0</v>
      </c>
    </row>
    <row r="251" spans="5:15" x14ac:dyDescent="0.25">
      <c r="E251" s="2" t="e">
        <f t="shared" si="181"/>
        <v>#DIV/0!</v>
      </c>
      <c r="H251">
        <f t="shared" si="180"/>
        <v>0</v>
      </c>
      <c r="M251">
        <f t="shared" si="178"/>
        <v>0</v>
      </c>
      <c r="O251">
        <f t="shared" si="179"/>
        <v>0</v>
      </c>
    </row>
    <row r="252" spans="5:15" x14ac:dyDescent="0.25">
      <c r="E252" s="2" t="e">
        <f t="shared" si="181"/>
        <v>#DIV/0!</v>
      </c>
      <c r="H252">
        <f t="shared" si="180"/>
        <v>0</v>
      </c>
      <c r="M252">
        <f t="shared" si="178"/>
        <v>0</v>
      </c>
      <c r="O252">
        <f t="shared" si="179"/>
        <v>0</v>
      </c>
    </row>
    <row r="253" spans="5:15" x14ac:dyDescent="0.25">
      <c r="E253" s="2" t="e">
        <f t="shared" si="181"/>
        <v>#DIV/0!</v>
      </c>
      <c r="H253">
        <f t="shared" si="180"/>
        <v>0</v>
      </c>
      <c r="M253">
        <f t="shared" si="178"/>
        <v>0</v>
      </c>
      <c r="O253">
        <f t="shared" si="179"/>
        <v>0</v>
      </c>
    </row>
    <row r="254" spans="5:15" x14ac:dyDescent="0.25">
      <c r="E254" s="2" t="e">
        <f t="shared" si="181"/>
        <v>#DIV/0!</v>
      </c>
      <c r="H254">
        <f t="shared" si="180"/>
        <v>0</v>
      </c>
      <c r="M254">
        <f t="shared" si="178"/>
        <v>0</v>
      </c>
      <c r="O254">
        <f t="shared" si="179"/>
        <v>0</v>
      </c>
    </row>
    <row r="255" spans="5:15" x14ac:dyDescent="0.25">
      <c r="E255" s="2" t="e">
        <f t="shared" si="181"/>
        <v>#DIV/0!</v>
      </c>
      <c r="H255">
        <f t="shared" si="180"/>
        <v>0</v>
      </c>
      <c r="M255">
        <f t="shared" si="178"/>
        <v>0</v>
      </c>
      <c r="O255">
        <f t="shared" si="179"/>
        <v>0</v>
      </c>
    </row>
    <row r="256" spans="5:15" x14ac:dyDescent="0.25">
      <c r="E256" s="2" t="e">
        <f t="shared" si="181"/>
        <v>#DIV/0!</v>
      </c>
      <c r="H256">
        <f t="shared" si="180"/>
        <v>0</v>
      </c>
      <c r="M256">
        <f t="shared" si="178"/>
        <v>0</v>
      </c>
      <c r="O256">
        <f t="shared" si="179"/>
        <v>0</v>
      </c>
    </row>
    <row r="257" spans="5:15" x14ac:dyDescent="0.25">
      <c r="E257" s="2" t="e">
        <f t="shared" si="181"/>
        <v>#DIV/0!</v>
      </c>
      <c r="H257">
        <f t="shared" si="180"/>
        <v>0</v>
      </c>
      <c r="M257">
        <f t="shared" si="178"/>
        <v>0</v>
      </c>
      <c r="O257">
        <f t="shared" si="179"/>
        <v>0</v>
      </c>
    </row>
    <row r="258" spans="5:15" x14ac:dyDescent="0.25">
      <c r="E258" t="e">
        <f t="shared" si="181"/>
        <v>#DIV/0!</v>
      </c>
      <c r="H258">
        <f t="shared" si="180"/>
        <v>0</v>
      </c>
      <c r="M258">
        <f t="shared" si="178"/>
        <v>0</v>
      </c>
      <c r="O258">
        <f t="shared" si="179"/>
        <v>0</v>
      </c>
    </row>
    <row r="259" spans="5:15" x14ac:dyDescent="0.25">
      <c r="E259" t="e">
        <f t="shared" si="181"/>
        <v>#DIV/0!</v>
      </c>
      <c r="H259">
        <f t="shared" si="180"/>
        <v>0</v>
      </c>
      <c r="M259">
        <f t="shared" si="178"/>
        <v>0</v>
      </c>
      <c r="O259">
        <f t="shared" si="179"/>
        <v>0</v>
      </c>
    </row>
    <row r="260" spans="5:15" x14ac:dyDescent="0.25">
      <c r="E260" t="e">
        <f t="shared" si="181"/>
        <v>#DIV/0!</v>
      </c>
      <c r="H260">
        <f t="shared" si="180"/>
        <v>0</v>
      </c>
      <c r="M260">
        <f t="shared" si="178"/>
        <v>0</v>
      </c>
      <c r="O260">
        <f t="shared" si="179"/>
        <v>0</v>
      </c>
    </row>
    <row r="261" spans="5:15" x14ac:dyDescent="0.25">
      <c r="E261" t="e">
        <f t="shared" si="181"/>
        <v>#DIV/0!</v>
      </c>
      <c r="H261">
        <f t="shared" si="180"/>
        <v>0</v>
      </c>
      <c r="M261">
        <f t="shared" si="178"/>
        <v>0</v>
      </c>
      <c r="O261">
        <f t="shared" si="179"/>
        <v>0</v>
      </c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22ABF-30C0-4926-9D70-00C0D26F1AE4}">
  <dimension ref="A1:AA179"/>
  <sheetViews>
    <sheetView zoomScale="120" zoomScaleNormal="120" workbookViewId="0">
      <selection activeCell="B8" sqref="B8"/>
    </sheetView>
  </sheetViews>
  <sheetFormatPr defaultColWidth="8.85546875" defaultRowHeight="15" x14ac:dyDescent="0.25"/>
  <cols>
    <col min="1" max="1" width="26.85546875" style="3" customWidth="1"/>
  </cols>
  <sheetData>
    <row r="1" spans="1:2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" t="s">
        <v>19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x14ac:dyDescent="0.25">
      <c r="B3" s="3"/>
      <c r="C3" s="3"/>
      <c r="D3" s="3"/>
      <c r="E3" s="2" t="e">
        <f t="shared" ref="E3:E79" si="0">(B3)/(B3+C3+D3)</f>
        <v>#DIV/0!</v>
      </c>
      <c r="F3" s="3"/>
      <c r="G3" s="3"/>
      <c r="H3">
        <f t="shared" ref="H3:H10" si="1">F3-G3</f>
        <v>0</v>
      </c>
      <c r="L3">
        <f t="shared" ref="L3:L69" si="2">B3*10</f>
        <v>0</v>
      </c>
      <c r="M3">
        <f t="shared" ref="M3:M79" si="3">D3*5</f>
        <v>0</v>
      </c>
      <c r="N3">
        <f>10*1</f>
        <v>10</v>
      </c>
      <c r="O3">
        <f t="shared" ref="O3:O66" si="4">SUM(I3:N3)</f>
        <v>10</v>
      </c>
    </row>
    <row r="4" spans="1:27" x14ac:dyDescent="0.25">
      <c r="B4" s="3"/>
      <c r="C4" s="3"/>
      <c r="D4" s="3"/>
      <c r="E4" s="2" t="e">
        <f t="shared" si="0"/>
        <v>#DIV/0!</v>
      </c>
      <c r="F4" s="3"/>
      <c r="G4" s="3"/>
      <c r="H4">
        <f t="shared" si="1"/>
        <v>0</v>
      </c>
      <c r="L4">
        <f t="shared" si="2"/>
        <v>0</v>
      </c>
      <c r="M4">
        <f t="shared" si="3"/>
        <v>0</v>
      </c>
      <c r="N4">
        <f t="shared" ref="N4:N24" si="5">10*1</f>
        <v>10</v>
      </c>
      <c r="O4">
        <f t="shared" si="4"/>
        <v>10</v>
      </c>
    </row>
    <row r="5" spans="1:27" x14ac:dyDescent="0.25">
      <c r="B5" s="3"/>
      <c r="C5" s="3"/>
      <c r="D5" s="3"/>
      <c r="E5" s="2" t="e">
        <f t="shared" si="0"/>
        <v>#DIV/0!</v>
      </c>
      <c r="F5" s="3"/>
      <c r="G5" s="3"/>
      <c r="H5">
        <f t="shared" si="1"/>
        <v>0</v>
      </c>
      <c r="L5">
        <f t="shared" si="2"/>
        <v>0</v>
      </c>
      <c r="M5">
        <f t="shared" si="3"/>
        <v>0</v>
      </c>
      <c r="N5">
        <f t="shared" si="5"/>
        <v>10</v>
      </c>
      <c r="O5">
        <f t="shared" si="4"/>
        <v>10</v>
      </c>
    </row>
    <row r="6" spans="1:27" x14ac:dyDescent="0.25">
      <c r="B6" s="3"/>
      <c r="C6" s="3"/>
      <c r="D6" s="3"/>
      <c r="E6" s="2" t="e">
        <f t="shared" si="0"/>
        <v>#DIV/0!</v>
      </c>
      <c r="F6" s="3"/>
      <c r="G6" s="3"/>
      <c r="H6">
        <f t="shared" si="1"/>
        <v>0</v>
      </c>
      <c r="L6">
        <f t="shared" si="2"/>
        <v>0</v>
      </c>
      <c r="M6">
        <f t="shared" si="3"/>
        <v>0</v>
      </c>
      <c r="N6">
        <f t="shared" si="5"/>
        <v>10</v>
      </c>
      <c r="O6">
        <f t="shared" si="4"/>
        <v>10</v>
      </c>
    </row>
    <row r="7" spans="1:27" x14ac:dyDescent="0.25">
      <c r="B7" s="3"/>
      <c r="C7" s="3"/>
      <c r="D7" s="3"/>
      <c r="E7" s="2" t="e">
        <f t="shared" si="0"/>
        <v>#DIV/0!</v>
      </c>
      <c r="F7" s="3"/>
      <c r="G7" s="3"/>
      <c r="H7">
        <f t="shared" si="1"/>
        <v>0</v>
      </c>
      <c r="L7">
        <f t="shared" si="2"/>
        <v>0</v>
      </c>
      <c r="M7">
        <f t="shared" si="3"/>
        <v>0</v>
      </c>
      <c r="N7">
        <f t="shared" si="5"/>
        <v>10</v>
      </c>
      <c r="O7">
        <f t="shared" si="4"/>
        <v>10</v>
      </c>
    </row>
    <row r="8" spans="1:27" x14ac:dyDescent="0.25">
      <c r="B8" s="3"/>
      <c r="C8" s="3"/>
      <c r="D8" s="3"/>
      <c r="E8" s="2" t="e">
        <f t="shared" si="0"/>
        <v>#DIV/0!</v>
      </c>
      <c r="F8" s="3"/>
      <c r="G8" s="3"/>
      <c r="H8">
        <f t="shared" si="1"/>
        <v>0</v>
      </c>
      <c r="L8">
        <f t="shared" si="2"/>
        <v>0</v>
      </c>
      <c r="M8">
        <f t="shared" si="3"/>
        <v>0</v>
      </c>
      <c r="N8">
        <f t="shared" si="5"/>
        <v>10</v>
      </c>
      <c r="O8">
        <f t="shared" si="4"/>
        <v>10</v>
      </c>
    </row>
    <row r="9" spans="1:27" x14ac:dyDescent="0.25">
      <c r="B9" s="3"/>
      <c r="C9" s="3"/>
      <c r="D9" s="3"/>
      <c r="E9" s="2" t="e">
        <f t="shared" si="0"/>
        <v>#DIV/0!</v>
      </c>
      <c r="F9" s="3"/>
      <c r="G9" s="3"/>
      <c r="H9">
        <f t="shared" si="1"/>
        <v>0</v>
      </c>
      <c r="L9">
        <f t="shared" si="2"/>
        <v>0</v>
      </c>
      <c r="M9">
        <f t="shared" si="3"/>
        <v>0</v>
      </c>
      <c r="N9">
        <f t="shared" si="5"/>
        <v>10</v>
      </c>
      <c r="O9">
        <f t="shared" si="4"/>
        <v>10</v>
      </c>
    </row>
    <row r="10" spans="1:27" x14ac:dyDescent="0.25">
      <c r="B10" s="3"/>
      <c r="C10" s="3"/>
      <c r="D10" s="3"/>
      <c r="E10" s="2" t="e">
        <f t="shared" si="0"/>
        <v>#DIV/0!</v>
      </c>
      <c r="F10" s="3"/>
      <c r="G10" s="3"/>
      <c r="H10">
        <f t="shared" si="1"/>
        <v>0</v>
      </c>
      <c r="L10">
        <f t="shared" si="2"/>
        <v>0</v>
      </c>
      <c r="M10">
        <f t="shared" si="3"/>
        <v>0</v>
      </c>
      <c r="N10">
        <f t="shared" si="5"/>
        <v>10</v>
      </c>
      <c r="O10">
        <f t="shared" si="4"/>
        <v>10</v>
      </c>
    </row>
    <row r="11" spans="1:27" x14ac:dyDescent="0.25">
      <c r="B11" s="3"/>
      <c r="C11" s="3"/>
      <c r="D11" s="3"/>
      <c r="E11" s="2" t="e">
        <f t="shared" si="0"/>
        <v>#DIV/0!</v>
      </c>
      <c r="F11" s="3"/>
      <c r="G11" s="3"/>
      <c r="H11">
        <f>F11-G11</f>
        <v>0</v>
      </c>
      <c r="L11">
        <f t="shared" si="2"/>
        <v>0</v>
      </c>
      <c r="M11">
        <f t="shared" si="3"/>
        <v>0</v>
      </c>
      <c r="N11">
        <f t="shared" si="5"/>
        <v>10</v>
      </c>
      <c r="O11">
        <f t="shared" si="4"/>
        <v>10</v>
      </c>
    </row>
    <row r="12" spans="1:27" x14ac:dyDescent="0.25">
      <c r="B12" s="3"/>
      <c r="C12" s="3"/>
      <c r="D12" s="3"/>
      <c r="E12" s="2" t="e">
        <f t="shared" si="0"/>
        <v>#DIV/0!</v>
      </c>
      <c r="F12" s="3"/>
      <c r="G12" s="3"/>
      <c r="H12">
        <f t="shared" ref="H12:H66" si="6">F12-G12</f>
        <v>0</v>
      </c>
      <c r="L12">
        <f t="shared" si="2"/>
        <v>0</v>
      </c>
      <c r="M12">
        <f t="shared" si="3"/>
        <v>0</v>
      </c>
      <c r="N12">
        <f t="shared" si="5"/>
        <v>10</v>
      </c>
      <c r="O12">
        <f t="shared" si="4"/>
        <v>10</v>
      </c>
    </row>
    <row r="13" spans="1:27" x14ac:dyDescent="0.25">
      <c r="B13" s="3"/>
      <c r="C13" s="3"/>
      <c r="D13" s="3"/>
      <c r="E13" s="2" t="e">
        <f t="shared" si="0"/>
        <v>#DIV/0!</v>
      </c>
      <c r="F13" s="3"/>
      <c r="G13" s="3"/>
      <c r="H13">
        <f t="shared" si="6"/>
        <v>0</v>
      </c>
      <c r="L13">
        <f t="shared" si="2"/>
        <v>0</v>
      </c>
      <c r="M13">
        <f t="shared" si="3"/>
        <v>0</v>
      </c>
      <c r="N13">
        <f t="shared" si="5"/>
        <v>10</v>
      </c>
      <c r="O13">
        <f t="shared" si="4"/>
        <v>10</v>
      </c>
    </row>
    <row r="14" spans="1:27" x14ac:dyDescent="0.25">
      <c r="B14" s="3"/>
      <c r="C14" s="3"/>
      <c r="D14" s="3"/>
      <c r="E14" s="2" t="e">
        <f t="shared" si="0"/>
        <v>#DIV/0!</v>
      </c>
      <c r="F14" s="3"/>
      <c r="G14" s="3"/>
      <c r="H14">
        <f t="shared" si="6"/>
        <v>0</v>
      </c>
      <c r="L14">
        <f t="shared" si="2"/>
        <v>0</v>
      </c>
      <c r="M14">
        <f t="shared" si="3"/>
        <v>0</v>
      </c>
      <c r="N14">
        <f t="shared" si="5"/>
        <v>10</v>
      </c>
      <c r="O14">
        <f t="shared" si="4"/>
        <v>10</v>
      </c>
    </row>
    <row r="15" spans="1:27" x14ac:dyDescent="0.25">
      <c r="B15" s="3"/>
      <c r="C15" s="3"/>
      <c r="D15" s="3"/>
      <c r="E15" s="2" t="e">
        <f t="shared" si="0"/>
        <v>#DIV/0!</v>
      </c>
      <c r="F15" s="3"/>
      <c r="G15" s="3"/>
      <c r="H15">
        <f t="shared" si="6"/>
        <v>0</v>
      </c>
      <c r="L15">
        <f t="shared" si="2"/>
        <v>0</v>
      </c>
      <c r="M15">
        <f t="shared" si="3"/>
        <v>0</v>
      </c>
      <c r="N15">
        <f t="shared" si="5"/>
        <v>10</v>
      </c>
      <c r="O15">
        <f t="shared" si="4"/>
        <v>10</v>
      </c>
    </row>
    <row r="16" spans="1:27" x14ac:dyDescent="0.25">
      <c r="B16" s="3"/>
      <c r="C16" s="3"/>
      <c r="D16" s="3"/>
      <c r="E16" s="2" t="e">
        <f t="shared" si="0"/>
        <v>#DIV/0!</v>
      </c>
      <c r="F16" s="3"/>
      <c r="G16" s="3"/>
      <c r="H16">
        <f>F16-G16</f>
        <v>0</v>
      </c>
      <c r="L16">
        <f t="shared" si="2"/>
        <v>0</v>
      </c>
      <c r="M16">
        <f t="shared" si="3"/>
        <v>0</v>
      </c>
      <c r="N16">
        <f t="shared" si="5"/>
        <v>10</v>
      </c>
      <c r="O16">
        <f t="shared" si="4"/>
        <v>10</v>
      </c>
    </row>
    <row r="17" spans="2:15" x14ac:dyDescent="0.25">
      <c r="B17" s="3"/>
      <c r="C17" s="3"/>
      <c r="D17" s="3"/>
      <c r="E17" s="2" t="e">
        <f t="shared" si="0"/>
        <v>#DIV/0!</v>
      </c>
      <c r="F17" s="3"/>
      <c r="G17" s="3"/>
      <c r="H17">
        <f t="shared" ref="H17:H21" si="7">F17-G17</f>
        <v>0</v>
      </c>
      <c r="L17">
        <f t="shared" si="2"/>
        <v>0</v>
      </c>
      <c r="M17">
        <f t="shared" si="3"/>
        <v>0</v>
      </c>
      <c r="N17">
        <f t="shared" si="5"/>
        <v>10</v>
      </c>
      <c r="O17">
        <f t="shared" si="4"/>
        <v>10</v>
      </c>
    </row>
    <row r="18" spans="2:15" x14ac:dyDescent="0.25">
      <c r="B18" s="3"/>
      <c r="C18" s="3"/>
      <c r="D18" s="3"/>
      <c r="E18" s="2" t="e">
        <f t="shared" si="0"/>
        <v>#DIV/0!</v>
      </c>
      <c r="F18" s="3"/>
      <c r="G18" s="3"/>
      <c r="H18">
        <f t="shared" si="7"/>
        <v>0</v>
      </c>
      <c r="L18">
        <f t="shared" si="2"/>
        <v>0</v>
      </c>
      <c r="M18">
        <f t="shared" si="3"/>
        <v>0</v>
      </c>
      <c r="N18">
        <f t="shared" si="5"/>
        <v>10</v>
      </c>
      <c r="O18">
        <f t="shared" si="4"/>
        <v>10</v>
      </c>
    </row>
    <row r="19" spans="2:15" x14ac:dyDescent="0.25">
      <c r="B19" s="3"/>
      <c r="C19" s="3"/>
      <c r="D19" s="3"/>
      <c r="E19" s="2" t="e">
        <f t="shared" si="0"/>
        <v>#DIV/0!</v>
      </c>
      <c r="F19" s="3"/>
      <c r="G19" s="3"/>
      <c r="H19">
        <f t="shared" si="7"/>
        <v>0</v>
      </c>
      <c r="L19">
        <f t="shared" si="2"/>
        <v>0</v>
      </c>
      <c r="M19">
        <f t="shared" si="3"/>
        <v>0</v>
      </c>
      <c r="N19">
        <f t="shared" si="5"/>
        <v>10</v>
      </c>
      <c r="O19">
        <f t="shared" si="4"/>
        <v>10</v>
      </c>
    </row>
    <row r="20" spans="2:15" x14ac:dyDescent="0.25">
      <c r="B20" s="3"/>
      <c r="C20" s="3"/>
      <c r="D20" s="3"/>
      <c r="E20" s="2" t="e">
        <f t="shared" si="0"/>
        <v>#DIV/0!</v>
      </c>
      <c r="F20" s="3"/>
      <c r="G20" s="3"/>
      <c r="H20">
        <f t="shared" si="7"/>
        <v>0</v>
      </c>
      <c r="L20">
        <f t="shared" si="2"/>
        <v>0</v>
      </c>
      <c r="M20">
        <f t="shared" si="3"/>
        <v>0</v>
      </c>
      <c r="N20">
        <f t="shared" si="5"/>
        <v>10</v>
      </c>
      <c r="O20">
        <f t="shared" si="4"/>
        <v>10</v>
      </c>
    </row>
    <row r="21" spans="2:15" x14ac:dyDescent="0.25">
      <c r="B21" s="3"/>
      <c r="C21" s="3"/>
      <c r="D21" s="3"/>
      <c r="E21" s="2" t="e">
        <f t="shared" si="0"/>
        <v>#DIV/0!</v>
      </c>
      <c r="F21" s="3"/>
      <c r="G21" s="3"/>
      <c r="H21">
        <f t="shared" si="7"/>
        <v>0</v>
      </c>
      <c r="L21">
        <f t="shared" si="2"/>
        <v>0</v>
      </c>
      <c r="M21">
        <f t="shared" si="3"/>
        <v>0</v>
      </c>
      <c r="N21">
        <f t="shared" si="5"/>
        <v>10</v>
      </c>
      <c r="O21">
        <f t="shared" si="4"/>
        <v>10</v>
      </c>
    </row>
    <row r="22" spans="2:15" x14ac:dyDescent="0.25">
      <c r="B22" s="3"/>
      <c r="C22" s="3"/>
      <c r="D22" s="3"/>
      <c r="E22" s="2" t="e">
        <f t="shared" si="0"/>
        <v>#DIV/0!</v>
      </c>
      <c r="F22" s="3"/>
      <c r="G22" s="3"/>
      <c r="H22">
        <f t="shared" si="6"/>
        <v>0</v>
      </c>
      <c r="L22">
        <f t="shared" si="2"/>
        <v>0</v>
      </c>
      <c r="M22">
        <f t="shared" si="3"/>
        <v>0</v>
      </c>
      <c r="N22">
        <f t="shared" si="5"/>
        <v>10</v>
      </c>
      <c r="O22">
        <f t="shared" si="4"/>
        <v>10</v>
      </c>
    </row>
    <row r="23" spans="2:15" x14ac:dyDescent="0.25">
      <c r="B23" s="3"/>
      <c r="C23" s="3"/>
      <c r="D23" s="3"/>
      <c r="E23" s="2" t="e">
        <f t="shared" si="0"/>
        <v>#DIV/0!</v>
      </c>
      <c r="F23" s="3"/>
      <c r="G23" s="3"/>
      <c r="H23">
        <f t="shared" si="6"/>
        <v>0</v>
      </c>
      <c r="L23">
        <f t="shared" si="2"/>
        <v>0</v>
      </c>
      <c r="M23">
        <f t="shared" si="3"/>
        <v>0</v>
      </c>
      <c r="N23">
        <f t="shared" si="5"/>
        <v>10</v>
      </c>
      <c r="O23">
        <f t="shared" si="4"/>
        <v>10</v>
      </c>
    </row>
    <row r="24" spans="2:15" x14ac:dyDescent="0.25">
      <c r="B24" s="3"/>
      <c r="C24" s="3"/>
      <c r="D24" s="3"/>
      <c r="E24" s="2" t="e">
        <f t="shared" si="0"/>
        <v>#DIV/0!</v>
      </c>
      <c r="F24" s="3"/>
      <c r="G24" s="3"/>
      <c r="H24">
        <f t="shared" si="6"/>
        <v>0</v>
      </c>
      <c r="L24">
        <f t="shared" si="2"/>
        <v>0</v>
      </c>
      <c r="M24">
        <f t="shared" si="3"/>
        <v>0</v>
      </c>
      <c r="N24">
        <f t="shared" si="5"/>
        <v>10</v>
      </c>
      <c r="O24">
        <f t="shared" si="4"/>
        <v>10</v>
      </c>
    </row>
    <row r="25" spans="2:15" x14ac:dyDescent="0.25">
      <c r="B25" s="3"/>
      <c r="C25" s="3"/>
      <c r="D25" s="3"/>
      <c r="E25" s="2" t="e">
        <f t="shared" si="0"/>
        <v>#DIV/0!</v>
      </c>
      <c r="F25" s="3"/>
      <c r="G25" s="3"/>
      <c r="H25">
        <f t="shared" si="6"/>
        <v>0</v>
      </c>
      <c r="L25">
        <f t="shared" si="2"/>
        <v>0</v>
      </c>
      <c r="M25">
        <f t="shared" si="3"/>
        <v>0</v>
      </c>
      <c r="O25">
        <f t="shared" si="4"/>
        <v>0</v>
      </c>
    </row>
    <row r="26" spans="2:15" x14ac:dyDescent="0.25">
      <c r="B26" s="3"/>
      <c r="C26" s="3"/>
      <c r="D26" s="3"/>
      <c r="E26" s="2" t="e">
        <f t="shared" si="0"/>
        <v>#DIV/0!</v>
      </c>
      <c r="F26" s="3"/>
      <c r="G26" s="3"/>
      <c r="H26">
        <f t="shared" si="6"/>
        <v>0</v>
      </c>
      <c r="L26">
        <f t="shared" si="2"/>
        <v>0</v>
      </c>
      <c r="M26">
        <f t="shared" si="3"/>
        <v>0</v>
      </c>
      <c r="O26">
        <f t="shared" si="4"/>
        <v>0</v>
      </c>
    </row>
    <row r="27" spans="2:15" x14ac:dyDescent="0.25">
      <c r="B27" s="3"/>
      <c r="C27" s="3"/>
      <c r="D27" s="3"/>
      <c r="E27" s="2" t="e">
        <f t="shared" si="0"/>
        <v>#DIV/0!</v>
      </c>
      <c r="F27" s="3"/>
      <c r="G27" s="3"/>
      <c r="H27">
        <f t="shared" si="6"/>
        <v>0</v>
      </c>
      <c r="L27">
        <f t="shared" si="2"/>
        <v>0</v>
      </c>
      <c r="M27">
        <f t="shared" si="3"/>
        <v>0</v>
      </c>
      <c r="O27">
        <f t="shared" si="4"/>
        <v>0</v>
      </c>
    </row>
    <row r="28" spans="2:15" x14ac:dyDescent="0.25">
      <c r="B28" s="3"/>
      <c r="C28" s="3"/>
      <c r="D28" s="3"/>
      <c r="E28" s="2" t="e">
        <f t="shared" si="0"/>
        <v>#DIV/0!</v>
      </c>
      <c r="F28" s="3"/>
      <c r="G28" s="3"/>
      <c r="H28">
        <f t="shared" si="6"/>
        <v>0</v>
      </c>
      <c r="L28">
        <f t="shared" si="2"/>
        <v>0</v>
      </c>
      <c r="M28">
        <f t="shared" si="3"/>
        <v>0</v>
      </c>
      <c r="O28">
        <f t="shared" si="4"/>
        <v>0</v>
      </c>
    </row>
    <row r="29" spans="2:15" x14ac:dyDescent="0.25">
      <c r="B29" s="3"/>
      <c r="C29" s="3"/>
      <c r="D29" s="3"/>
      <c r="E29" s="2" t="e">
        <f t="shared" si="0"/>
        <v>#DIV/0!</v>
      </c>
      <c r="F29" s="3"/>
      <c r="G29" s="3"/>
      <c r="H29">
        <f t="shared" si="6"/>
        <v>0</v>
      </c>
      <c r="L29">
        <f t="shared" si="2"/>
        <v>0</v>
      </c>
      <c r="M29">
        <f t="shared" si="3"/>
        <v>0</v>
      </c>
      <c r="O29">
        <f t="shared" si="4"/>
        <v>0</v>
      </c>
    </row>
    <row r="30" spans="2:15" x14ac:dyDescent="0.25">
      <c r="B30" s="3"/>
      <c r="C30" s="3"/>
      <c r="D30" s="3"/>
      <c r="E30" s="2" t="e">
        <f t="shared" si="0"/>
        <v>#DIV/0!</v>
      </c>
      <c r="F30" s="3"/>
      <c r="G30" s="3"/>
      <c r="H30">
        <f t="shared" si="6"/>
        <v>0</v>
      </c>
      <c r="L30">
        <f t="shared" si="2"/>
        <v>0</v>
      </c>
      <c r="M30">
        <f t="shared" si="3"/>
        <v>0</v>
      </c>
      <c r="O30">
        <f t="shared" si="4"/>
        <v>0</v>
      </c>
    </row>
    <row r="31" spans="2:15" x14ac:dyDescent="0.25">
      <c r="B31" s="3"/>
      <c r="C31" s="3"/>
      <c r="D31" s="3"/>
      <c r="E31" s="2" t="e">
        <f t="shared" si="0"/>
        <v>#DIV/0!</v>
      </c>
      <c r="F31" s="3"/>
      <c r="G31" s="3"/>
      <c r="H31">
        <f t="shared" si="6"/>
        <v>0</v>
      </c>
      <c r="L31">
        <f t="shared" si="2"/>
        <v>0</v>
      </c>
      <c r="M31">
        <f t="shared" si="3"/>
        <v>0</v>
      </c>
      <c r="O31">
        <f t="shared" si="4"/>
        <v>0</v>
      </c>
    </row>
    <row r="32" spans="2:15" x14ac:dyDescent="0.25">
      <c r="B32" s="3"/>
      <c r="C32" s="3"/>
      <c r="D32" s="3"/>
      <c r="E32" s="2" t="e">
        <f t="shared" si="0"/>
        <v>#DIV/0!</v>
      </c>
      <c r="F32" s="3"/>
      <c r="G32" s="3"/>
      <c r="H32">
        <f t="shared" si="6"/>
        <v>0</v>
      </c>
      <c r="L32">
        <f t="shared" si="2"/>
        <v>0</v>
      </c>
      <c r="M32">
        <f t="shared" si="3"/>
        <v>0</v>
      </c>
      <c r="O32">
        <f t="shared" si="4"/>
        <v>0</v>
      </c>
    </row>
    <row r="33" spans="2:15" x14ac:dyDescent="0.25">
      <c r="B33" s="3"/>
      <c r="C33" s="3"/>
      <c r="D33" s="3"/>
      <c r="E33" s="2" t="e">
        <f t="shared" si="0"/>
        <v>#DIV/0!</v>
      </c>
      <c r="F33" s="3"/>
      <c r="G33" s="3"/>
      <c r="H33">
        <f t="shared" si="6"/>
        <v>0</v>
      </c>
      <c r="L33">
        <f t="shared" si="2"/>
        <v>0</v>
      </c>
      <c r="M33">
        <f t="shared" si="3"/>
        <v>0</v>
      </c>
      <c r="O33">
        <f t="shared" si="4"/>
        <v>0</v>
      </c>
    </row>
    <row r="34" spans="2:15" x14ac:dyDescent="0.25">
      <c r="B34" s="3"/>
      <c r="C34" s="3"/>
      <c r="D34" s="3"/>
      <c r="E34" s="2" t="e">
        <f t="shared" si="0"/>
        <v>#DIV/0!</v>
      </c>
      <c r="F34" s="3"/>
      <c r="G34" s="3"/>
      <c r="H34">
        <f t="shared" si="6"/>
        <v>0</v>
      </c>
      <c r="L34">
        <f t="shared" si="2"/>
        <v>0</v>
      </c>
      <c r="M34">
        <f t="shared" si="3"/>
        <v>0</v>
      </c>
      <c r="O34">
        <f t="shared" si="4"/>
        <v>0</v>
      </c>
    </row>
    <row r="35" spans="2:15" x14ac:dyDescent="0.25">
      <c r="B35" s="3"/>
      <c r="C35" s="3"/>
      <c r="D35" s="3"/>
      <c r="E35" s="2" t="e">
        <f t="shared" si="0"/>
        <v>#DIV/0!</v>
      </c>
      <c r="F35" s="3"/>
      <c r="G35" s="3"/>
      <c r="H35">
        <f t="shared" si="6"/>
        <v>0</v>
      </c>
      <c r="L35">
        <f t="shared" si="2"/>
        <v>0</v>
      </c>
      <c r="M35">
        <f t="shared" si="3"/>
        <v>0</v>
      </c>
      <c r="O35">
        <f t="shared" si="4"/>
        <v>0</v>
      </c>
    </row>
    <row r="36" spans="2:15" x14ac:dyDescent="0.25">
      <c r="B36" s="3"/>
      <c r="C36" s="3"/>
      <c r="D36" s="3"/>
      <c r="E36" s="2" t="e">
        <f t="shared" si="0"/>
        <v>#DIV/0!</v>
      </c>
      <c r="F36" s="3"/>
      <c r="G36" s="3"/>
      <c r="H36">
        <f t="shared" si="6"/>
        <v>0</v>
      </c>
      <c r="L36">
        <f t="shared" si="2"/>
        <v>0</v>
      </c>
      <c r="M36">
        <f t="shared" si="3"/>
        <v>0</v>
      </c>
      <c r="O36">
        <f t="shared" si="4"/>
        <v>0</v>
      </c>
    </row>
    <row r="37" spans="2:15" x14ac:dyDescent="0.25">
      <c r="B37" s="3"/>
      <c r="C37" s="3"/>
      <c r="D37" s="3"/>
      <c r="E37" s="2" t="e">
        <f t="shared" si="0"/>
        <v>#DIV/0!</v>
      </c>
      <c r="F37" s="3"/>
      <c r="G37" s="3"/>
      <c r="H37">
        <f t="shared" si="6"/>
        <v>0</v>
      </c>
      <c r="L37">
        <f t="shared" si="2"/>
        <v>0</v>
      </c>
      <c r="M37">
        <f t="shared" si="3"/>
        <v>0</v>
      </c>
      <c r="O37">
        <f t="shared" si="4"/>
        <v>0</v>
      </c>
    </row>
    <row r="38" spans="2:15" x14ac:dyDescent="0.25">
      <c r="B38" s="3"/>
      <c r="C38" s="3"/>
      <c r="D38" s="3"/>
      <c r="E38" s="2" t="e">
        <f t="shared" si="0"/>
        <v>#DIV/0!</v>
      </c>
      <c r="F38" s="3"/>
      <c r="G38" s="3"/>
      <c r="H38">
        <f>F38-G38</f>
        <v>0</v>
      </c>
      <c r="L38">
        <f t="shared" si="2"/>
        <v>0</v>
      </c>
      <c r="M38">
        <f t="shared" si="3"/>
        <v>0</v>
      </c>
      <c r="O38">
        <f t="shared" si="4"/>
        <v>0</v>
      </c>
    </row>
    <row r="39" spans="2:15" x14ac:dyDescent="0.25">
      <c r="B39" s="3"/>
      <c r="C39" s="3"/>
      <c r="D39" s="3"/>
      <c r="E39" s="2" t="e">
        <f t="shared" si="0"/>
        <v>#DIV/0!</v>
      </c>
      <c r="F39" s="3"/>
      <c r="G39" s="3"/>
      <c r="H39">
        <f t="shared" ref="H39" si="8">F39-G39</f>
        <v>0</v>
      </c>
      <c r="L39">
        <f t="shared" si="2"/>
        <v>0</v>
      </c>
      <c r="M39">
        <f t="shared" si="3"/>
        <v>0</v>
      </c>
      <c r="O39">
        <f t="shared" si="4"/>
        <v>0</v>
      </c>
    </row>
    <row r="40" spans="2:15" x14ac:dyDescent="0.25">
      <c r="B40" s="3"/>
      <c r="C40" s="3"/>
      <c r="D40" s="3"/>
      <c r="E40" s="2" t="e">
        <f t="shared" si="0"/>
        <v>#DIV/0!</v>
      </c>
      <c r="F40" s="3"/>
      <c r="G40" s="3"/>
      <c r="H40">
        <f t="shared" si="6"/>
        <v>0</v>
      </c>
      <c r="L40">
        <f t="shared" si="2"/>
        <v>0</v>
      </c>
      <c r="M40">
        <f t="shared" si="3"/>
        <v>0</v>
      </c>
      <c r="O40">
        <f t="shared" si="4"/>
        <v>0</v>
      </c>
    </row>
    <row r="41" spans="2:15" x14ac:dyDescent="0.25">
      <c r="B41" s="3"/>
      <c r="C41" s="3"/>
      <c r="D41" s="3"/>
      <c r="E41" s="2" t="e">
        <f t="shared" si="0"/>
        <v>#DIV/0!</v>
      </c>
      <c r="F41" s="3"/>
      <c r="G41" s="3"/>
      <c r="H41">
        <f t="shared" si="6"/>
        <v>0</v>
      </c>
      <c r="L41">
        <f t="shared" si="2"/>
        <v>0</v>
      </c>
      <c r="M41">
        <f t="shared" si="3"/>
        <v>0</v>
      </c>
      <c r="O41">
        <f t="shared" si="4"/>
        <v>0</v>
      </c>
    </row>
    <row r="42" spans="2:15" x14ac:dyDescent="0.25">
      <c r="B42" s="3"/>
      <c r="C42" s="3"/>
      <c r="D42" s="3"/>
      <c r="E42" s="2" t="e">
        <f t="shared" si="0"/>
        <v>#DIV/0!</v>
      </c>
      <c r="F42" s="3"/>
      <c r="G42" s="3"/>
      <c r="H42">
        <f t="shared" si="6"/>
        <v>0</v>
      </c>
      <c r="L42">
        <f t="shared" si="2"/>
        <v>0</v>
      </c>
      <c r="M42">
        <f t="shared" si="3"/>
        <v>0</v>
      </c>
      <c r="O42">
        <f t="shared" si="4"/>
        <v>0</v>
      </c>
    </row>
    <row r="43" spans="2:15" x14ac:dyDescent="0.25">
      <c r="B43" s="3"/>
      <c r="C43" s="3"/>
      <c r="D43" s="3"/>
      <c r="E43" s="2" t="e">
        <f t="shared" si="0"/>
        <v>#DIV/0!</v>
      </c>
      <c r="F43" s="3"/>
      <c r="G43" s="3"/>
      <c r="H43">
        <f t="shared" si="6"/>
        <v>0</v>
      </c>
      <c r="L43">
        <f t="shared" si="2"/>
        <v>0</v>
      </c>
      <c r="M43">
        <f t="shared" si="3"/>
        <v>0</v>
      </c>
      <c r="O43">
        <f t="shared" si="4"/>
        <v>0</v>
      </c>
    </row>
    <row r="44" spans="2:15" x14ac:dyDescent="0.25">
      <c r="B44" s="3"/>
      <c r="C44" s="3"/>
      <c r="D44" s="3"/>
      <c r="E44" s="2" t="e">
        <f t="shared" si="0"/>
        <v>#DIV/0!</v>
      </c>
      <c r="F44" s="3"/>
      <c r="G44" s="3"/>
      <c r="H44">
        <f t="shared" si="6"/>
        <v>0</v>
      </c>
      <c r="L44">
        <f t="shared" si="2"/>
        <v>0</v>
      </c>
      <c r="M44">
        <f t="shared" si="3"/>
        <v>0</v>
      </c>
      <c r="O44">
        <f t="shared" si="4"/>
        <v>0</v>
      </c>
    </row>
    <row r="45" spans="2:15" x14ac:dyDescent="0.25">
      <c r="B45" s="3"/>
      <c r="C45" s="3"/>
      <c r="D45" s="3"/>
      <c r="E45" s="2" t="e">
        <f t="shared" si="0"/>
        <v>#DIV/0!</v>
      </c>
      <c r="F45" s="3"/>
      <c r="G45" s="3"/>
      <c r="H45">
        <f t="shared" si="6"/>
        <v>0</v>
      </c>
      <c r="L45">
        <f t="shared" si="2"/>
        <v>0</v>
      </c>
      <c r="M45">
        <f t="shared" si="3"/>
        <v>0</v>
      </c>
      <c r="O45">
        <f t="shared" si="4"/>
        <v>0</v>
      </c>
    </row>
    <row r="46" spans="2:15" x14ac:dyDescent="0.25">
      <c r="B46" s="3"/>
      <c r="C46" s="3"/>
      <c r="D46" s="3"/>
      <c r="E46" s="2" t="e">
        <f t="shared" si="0"/>
        <v>#DIV/0!</v>
      </c>
      <c r="F46" s="3"/>
      <c r="G46" s="3"/>
      <c r="H46">
        <f t="shared" si="6"/>
        <v>0</v>
      </c>
      <c r="L46">
        <f t="shared" si="2"/>
        <v>0</v>
      </c>
      <c r="M46">
        <f t="shared" si="3"/>
        <v>0</v>
      </c>
      <c r="O46">
        <f t="shared" si="4"/>
        <v>0</v>
      </c>
    </row>
    <row r="47" spans="2:15" x14ac:dyDescent="0.25">
      <c r="B47" s="3"/>
      <c r="C47" s="3"/>
      <c r="D47" s="3"/>
      <c r="E47" s="2" t="e">
        <f t="shared" si="0"/>
        <v>#DIV/0!</v>
      </c>
      <c r="F47" s="3"/>
      <c r="G47" s="3"/>
      <c r="H47">
        <f t="shared" si="6"/>
        <v>0</v>
      </c>
      <c r="L47">
        <f t="shared" si="2"/>
        <v>0</v>
      </c>
      <c r="M47">
        <f t="shared" si="3"/>
        <v>0</v>
      </c>
      <c r="O47">
        <f t="shared" si="4"/>
        <v>0</v>
      </c>
    </row>
    <row r="48" spans="2:15" x14ac:dyDescent="0.25">
      <c r="B48" s="3"/>
      <c r="C48" s="3"/>
      <c r="D48" s="3"/>
      <c r="E48" s="2" t="e">
        <f t="shared" si="0"/>
        <v>#DIV/0!</v>
      </c>
      <c r="F48" s="3"/>
      <c r="G48" s="3"/>
      <c r="H48">
        <f t="shared" si="6"/>
        <v>0</v>
      </c>
      <c r="L48">
        <f t="shared" si="2"/>
        <v>0</v>
      </c>
      <c r="M48">
        <f t="shared" si="3"/>
        <v>0</v>
      </c>
      <c r="O48">
        <f t="shared" si="4"/>
        <v>0</v>
      </c>
    </row>
    <row r="49" spans="2:15" x14ac:dyDescent="0.25">
      <c r="B49" s="3"/>
      <c r="C49" s="3"/>
      <c r="D49" s="3"/>
      <c r="E49" s="2" t="e">
        <f t="shared" si="0"/>
        <v>#DIV/0!</v>
      </c>
      <c r="F49" s="3"/>
      <c r="G49" s="3"/>
      <c r="H49">
        <f t="shared" si="6"/>
        <v>0</v>
      </c>
      <c r="L49">
        <f t="shared" si="2"/>
        <v>0</v>
      </c>
      <c r="M49">
        <f t="shared" si="3"/>
        <v>0</v>
      </c>
      <c r="O49">
        <f t="shared" si="4"/>
        <v>0</v>
      </c>
    </row>
    <row r="50" spans="2:15" x14ac:dyDescent="0.25">
      <c r="B50" s="3"/>
      <c r="C50" s="3"/>
      <c r="D50" s="3"/>
      <c r="E50" s="2" t="e">
        <f t="shared" si="0"/>
        <v>#DIV/0!</v>
      </c>
      <c r="F50" s="3"/>
      <c r="G50" s="3"/>
      <c r="H50">
        <f t="shared" si="6"/>
        <v>0</v>
      </c>
      <c r="L50">
        <f t="shared" si="2"/>
        <v>0</v>
      </c>
      <c r="M50">
        <f t="shared" si="3"/>
        <v>0</v>
      </c>
      <c r="O50">
        <f t="shared" si="4"/>
        <v>0</v>
      </c>
    </row>
    <row r="51" spans="2:15" x14ac:dyDescent="0.25">
      <c r="B51" s="3"/>
      <c r="C51" s="3"/>
      <c r="D51" s="3"/>
      <c r="E51" s="2" t="e">
        <f t="shared" si="0"/>
        <v>#DIV/0!</v>
      </c>
      <c r="F51" s="3"/>
      <c r="G51" s="3"/>
      <c r="H51">
        <f t="shared" si="6"/>
        <v>0</v>
      </c>
      <c r="L51">
        <f t="shared" si="2"/>
        <v>0</v>
      </c>
      <c r="M51">
        <f t="shared" si="3"/>
        <v>0</v>
      </c>
      <c r="O51">
        <f t="shared" si="4"/>
        <v>0</v>
      </c>
    </row>
    <row r="52" spans="2:15" x14ac:dyDescent="0.25">
      <c r="B52" s="3"/>
      <c r="C52" s="3"/>
      <c r="D52" s="3"/>
      <c r="E52" s="2" t="e">
        <f t="shared" si="0"/>
        <v>#DIV/0!</v>
      </c>
      <c r="F52" s="3"/>
      <c r="G52" s="3"/>
      <c r="H52">
        <f t="shared" si="6"/>
        <v>0</v>
      </c>
      <c r="L52">
        <f t="shared" si="2"/>
        <v>0</v>
      </c>
      <c r="M52">
        <f t="shared" si="3"/>
        <v>0</v>
      </c>
      <c r="O52">
        <f t="shared" si="4"/>
        <v>0</v>
      </c>
    </row>
    <row r="53" spans="2:15" x14ac:dyDescent="0.25">
      <c r="B53" s="3"/>
      <c r="C53" s="3"/>
      <c r="D53" s="3"/>
      <c r="E53" s="2" t="e">
        <f t="shared" si="0"/>
        <v>#DIV/0!</v>
      </c>
      <c r="F53" s="3"/>
      <c r="G53" s="3"/>
      <c r="H53">
        <f t="shared" si="6"/>
        <v>0</v>
      </c>
      <c r="L53">
        <f t="shared" si="2"/>
        <v>0</v>
      </c>
      <c r="M53">
        <f t="shared" si="3"/>
        <v>0</v>
      </c>
      <c r="O53">
        <f t="shared" si="4"/>
        <v>0</v>
      </c>
    </row>
    <row r="54" spans="2:15" x14ac:dyDescent="0.25">
      <c r="B54" s="3"/>
      <c r="C54" s="3"/>
      <c r="D54" s="3"/>
      <c r="E54" s="2" t="e">
        <f t="shared" si="0"/>
        <v>#DIV/0!</v>
      </c>
      <c r="F54" s="3"/>
      <c r="G54" s="3"/>
      <c r="H54">
        <f t="shared" si="6"/>
        <v>0</v>
      </c>
      <c r="L54">
        <f t="shared" si="2"/>
        <v>0</v>
      </c>
      <c r="M54">
        <f t="shared" si="3"/>
        <v>0</v>
      </c>
      <c r="O54">
        <f t="shared" si="4"/>
        <v>0</v>
      </c>
    </row>
    <row r="55" spans="2:15" x14ac:dyDescent="0.25">
      <c r="B55" s="3"/>
      <c r="C55" s="3"/>
      <c r="D55" s="3"/>
      <c r="E55" s="2" t="e">
        <f t="shared" si="0"/>
        <v>#DIV/0!</v>
      </c>
      <c r="F55" s="3"/>
      <c r="G55" s="3"/>
      <c r="H55">
        <f t="shared" si="6"/>
        <v>0</v>
      </c>
      <c r="L55">
        <f t="shared" si="2"/>
        <v>0</v>
      </c>
      <c r="M55">
        <f t="shared" si="3"/>
        <v>0</v>
      </c>
      <c r="O55">
        <f t="shared" si="4"/>
        <v>0</v>
      </c>
    </row>
    <row r="56" spans="2:15" x14ac:dyDescent="0.25">
      <c r="B56" s="3"/>
      <c r="C56" s="3"/>
      <c r="D56" s="3"/>
      <c r="E56" s="2" t="e">
        <f t="shared" si="0"/>
        <v>#DIV/0!</v>
      </c>
      <c r="F56" s="3"/>
      <c r="G56" s="3"/>
      <c r="H56">
        <f t="shared" si="6"/>
        <v>0</v>
      </c>
      <c r="L56">
        <f t="shared" si="2"/>
        <v>0</v>
      </c>
      <c r="M56">
        <f t="shared" si="3"/>
        <v>0</v>
      </c>
      <c r="O56">
        <f t="shared" si="4"/>
        <v>0</v>
      </c>
    </row>
    <row r="57" spans="2:15" x14ac:dyDescent="0.25">
      <c r="B57" s="3"/>
      <c r="C57" s="3"/>
      <c r="D57" s="3"/>
      <c r="E57" s="2" t="e">
        <f t="shared" si="0"/>
        <v>#DIV/0!</v>
      </c>
      <c r="F57" s="3"/>
      <c r="G57" s="3"/>
      <c r="H57">
        <f t="shared" si="6"/>
        <v>0</v>
      </c>
      <c r="L57">
        <f t="shared" si="2"/>
        <v>0</v>
      </c>
      <c r="M57">
        <f t="shared" si="3"/>
        <v>0</v>
      </c>
      <c r="O57">
        <f t="shared" si="4"/>
        <v>0</v>
      </c>
    </row>
    <row r="58" spans="2:15" x14ac:dyDescent="0.25">
      <c r="B58" s="3"/>
      <c r="C58" s="3"/>
      <c r="D58" s="3"/>
      <c r="E58" s="2" t="e">
        <f t="shared" si="0"/>
        <v>#DIV/0!</v>
      </c>
      <c r="F58" s="3"/>
      <c r="G58" s="3"/>
      <c r="H58">
        <f t="shared" si="6"/>
        <v>0</v>
      </c>
      <c r="L58">
        <f t="shared" si="2"/>
        <v>0</v>
      </c>
      <c r="M58">
        <f t="shared" si="3"/>
        <v>0</v>
      </c>
      <c r="O58">
        <f t="shared" si="4"/>
        <v>0</v>
      </c>
    </row>
    <row r="59" spans="2:15" x14ac:dyDescent="0.25">
      <c r="B59" s="3"/>
      <c r="C59" s="3"/>
      <c r="D59" s="3"/>
      <c r="E59" s="2" t="e">
        <f t="shared" si="0"/>
        <v>#DIV/0!</v>
      </c>
      <c r="F59" s="3"/>
      <c r="G59" s="3"/>
      <c r="H59">
        <f t="shared" si="6"/>
        <v>0</v>
      </c>
      <c r="L59">
        <f t="shared" si="2"/>
        <v>0</v>
      </c>
      <c r="M59">
        <f t="shared" si="3"/>
        <v>0</v>
      </c>
      <c r="O59">
        <f t="shared" si="4"/>
        <v>0</v>
      </c>
    </row>
    <row r="60" spans="2:15" x14ac:dyDescent="0.25">
      <c r="B60" s="3"/>
      <c r="C60" s="3"/>
      <c r="D60" s="3"/>
      <c r="E60" s="2" t="e">
        <f t="shared" si="0"/>
        <v>#DIV/0!</v>
      </c>
      <c r="F60" s="3"/>
      <c r="G60" s="3"/>
      <c r="H60">
        <f t="shared" si="6"/>
        <v>0</v>
      </c>
      <c r="L60">
        <f t="shared" si="2"/>
        <v>0</v>
      </c>
      <c r="M60">
        <f t="shared" si="3"/>
        <v>0</v>
      </c>
      <c r="O60">
        <f t="shared" si="4"/>
        <v>0</v>
      </c>
    </row>
    <row r="61" spans="2:15" x14ac:dyDescent="0.25">
      <c r="B61" s="3"/>
      <c r="C61" s="3"/>
      <c r="D61" s="3"/>
      <c r="E61" s="2" t="e">
        <f t="shared" si="0"/>
        <v>#DIV/0!</v>
      </c>
      <c r="F61" s="3"/>
      <c r="G61" s="3"/>
      <c r="H61">
        <f t="shared" si="6"/>
        <v>0</v>
      </c>
      <c r="L61">
        <f t="shared" si="2"/>
        <v>0</v>
      </c>
      <c r="M61">
        <f t="shared" si="3"/>
        <v>0</v>
      </c>
      <c r="O61">
        <f t="shared" si="4"/>
        <v>0</v>
      </c>
    </row>
    <row r="62" spans="2:15" x14ac:dyDescent="0.25">
      <c r="B62" s="3"/>
      <c r="C62" s="3"/>
      <c r="D62" s="3"/>
      <c r="E62" s="2" t="e">
        <f t="shared" si="0"/>
        <v>#DIV/0!</v>
      </c>
      <c r="F62" s="3"/>
      <c r="G62" s="3"/>
      <c r="H62">
        <f t="shared" si="6"/>
        <v>0</v>
      </c>
      <c r="L62">
        <f t="shared" si="2"/>
        <v>0</v>
      </c>
      <c r="M62">
        <f t="shared" si="3"/>
        <v>0</v>
      </c>
      <c r="O62">
        <f t="shared" si="4"/>
        <v>0</v>
      </c>
    </row>
    <row r="63" spans="2:15" x14ac:dyDescent="0.25">
      <c r="B63" s="3"/>
      <c r="C63" s="3"/>
      <c r="D63" s="3"/>
      <c r="E63" s="2" t="e">
        <f t="shared" si="0"/>
        <v>#DIV/0!</v>
      </c>
      <c r="F63" s="3"/>
      <c r="G63" s="3"/>
      <c r="H63">
        <f t="shared" si="6"/>
        <v>0</v>
      </c>
      <c r="L63">
        <f t="shared" si="2"/>
        <v>0</v>
      </c>
      <c r="M63">
        <f t="shared" si="3"/>
        <v>0</v>
      </c>
      <c r="O63">
        <f t="shared" si="4"/>
        <v>0</v>
      </c>
    </row>
    <row r="64" spans="2:15" x14ac:dyDescent="0.25">
      <c r="B64" s="3"/>
      <c r="C64" s="3"/>
      <c r="D64" s="3"/>
      <c r="E64" s="2" t="e">
        <f t="shared" si="0"/>
        <v>#DIV/0!</v>
      </c>
      <c r="F64" s="3"/>
      <c r="G64" s="3"/>
      <c r="H64">
        <f t="shared" si="6"/>
        <v>0</v>
      </c>
      <c r="L64">
        <f t="shared" si="2"/>
        <v>0</v>
      </c>
      <c r="M64">
        <f t="shared" si="3"/>
        <v>0</v>
      </c>
      <c r="O64">
        <f t="shared" si="4"/>
        <v>0</v>
      </c>
    </row>
    <row r="65" spans="2:15" x14ac:dyDescent="0.25">
      <c r="B65" s="3"/>
      <c r="C65" s="3"/>
      <c r="D65" s="3"/>
      <c r="E65" s="2" t="e">
        <f t="shared" si="0"/>
        <v>#DIV/0!</v>
      </c>
      <c r="F65" s="3"/>
      <c r="G65" s="3"/>
      <c r="H65">
        <f t="shared" si="6"/>
        <v>0</v>
      </c>
      <c r="L65">
        <f t="shared" si="2"/>
        <v>0</v>
      </c>
      <c r="M65">
        <f t="shared" si="3"/>
        <v>0</v>
      </c>
      <c r="O65">
        <f t="shared" si="4"/>
        <v>0</v>
      </c>
    </row>
    <row r="66" spans="2:15" x14ac:dyDescent="0.25">
      <c r="B66" s="3"/>
      <c r="C66" s="3"/>
      <c r="D66" s="3"/>
      <c r="E66" s="2" t="e">
        <f t="shared" si="0"/>
        <v>#DIV/0!</v>
      </c>
      <c r="F66" s="3"/>
      <c r="G66" s="3"/>
      <c r="H66">
        <f t="shared" si="6"/>
        <v>0</v>
      </c>
      <c r="L66">
        <f t="shared" si="2"/>
        <v>0</v>
      </c>
      <c r="M66">
        <f t="shared" si="3"/>
        <v>0</v>
      </c>
      <c r="O66">
        <f t="shared" si="4"/>
        <v>0</v>
      </c>
    </row>
    <row r="67" spans="2:15" ht="15.75" customHeight="1" x14ac:dyDescent="0.25">
      <c r="B67" s="3"/>
      <c r="C67" s="3"/>
      <c r="D67" s="3"/>
      <c r="E67" s="2" t="e">
        <f t="shared" si="0"/>
        <v>#DIV/0!</v>
      </c>
      <c r="F67" s="3"/>
      <c r="G67" s="3"/>
      <c r="H67">
        <f>F67-G67</f>
        <v>0</v>
      </c>
      <c r="L67">
        <f t="shared" si="2"/>
        <v>0</v>
      </c>
      <c r="M67">
        <f t="shared" si="3"/>
        <v>0</v>
      </c>
      <c r="O67">
        <f t="shared" ref="O67:O130" si="9">SUM(I67:N67)</f>
        <v>0</v>
      </c>
    </row>
    <row r="68" spans="2:15" ht="15" customHeight="1" x14ac:dyDescent="0.25">
      <c r="B68" s="3"/>
      <c r="C68" s="3"/>
      <c r="D68" s="3"/>
      <c r="E68" s="2" t="e">
        <f t="shared" si="0"/>
        <v>#DIV/0!</v>
      </c>
      <c r="F68" s="3"/>
      <c r="G68" s="3"/>
      <c r="H68">
        <f t="shared" ref="H68:H131" si="10">F68-G68</f>
        <v>0</v>
      </c>
      <c r="L68">
        <f t="shared" si="2"/>
        <v>0</v>
      </c>
      <c r="M68">
        <f t="shared" si="3"/>
        <v>0</v>
      </c>
      <c r="O68">
        <f t="shared" si="9"/>
        <v>0</v>
      </c>
    </row>
    <row r="69" spans="2:15" x14ac:dyDescent="0.25">
      <c r="B69" s="3"/>
      <c r="C69" s="3"/>
      <c r="D69" s="3"/>
      <c r="E69" s="2" t="e">
        <f t="shared" si="0"/>
        <v>#DIV/0!</v>
      </c>
      <c r="F69" s="3"/>
      <c r="G69" s="3"/>
      <c r="H69">
        <f t="shared" si="10"/>
        <v>0</v>
      </c>
      <c r="L69">
        <f t="shared" si="2"/>
        <v>0</v>
      </c>
      <c r="M69">
        <f t="shared" si="3"/>
        <v>0</v>
      </c>
      <c r="O69">
        <f t="shared" si="9"/>
        <v>0</v>
      </c>
    </row>
    <row r="70" spans="2:15" x14ac:dyDescent="0.25">
      <c r="B70" s="3"/>
      <c r="C70" s="3"/>
      <c r="D70" s="3"/>
      <c r="E70" s="2" t="e">
        <f t="shared" si="0"/>
        <v>#DIV/0!</v>
      </c>
      <c r="H70">
        <f t="shared" si="10"/>
        <v>0</v>
      </c>
      <c r="L70">
        <v>0</v>
      </c>
      <c r="M70">
        <f t="shared" si="3"/>
        <v>0</v>
      </c>
      <c r="O70">
        <f t="shared" si="9"/>
        <v>0</v>
      </c>
    </row>
    <row r="71" spans="2:15" ht="14.25" customHeight="1" x14ac:dyDescent="0.25">
      <c r="B71" s="3"/>
      <c r="C71" s="3"/>
      <c r="D71" s="3"/>
      <c r="E71" s="2" t="e">
        <f t="shared" si="0"/>
        <v>#DIV/0!</v>
      </c>
      <c r="H71">
        <f t="shared" si="10"/>
        <v>0</v>
      </c>
      <c r="L71">
        <v>0</v>
      </c>
      <c r="M71">
        <f t="shared" si="3"/>
        <v>0</v>
      </c>
      <c r="O71">
        <f t="shared" si="9"/>
        <v>0</v>
      </c>
    </row>
    <row r="72" spans="2:15" x14ac:dyDescent="0.25">
      <c r="B72" s="3"/>
      <c r="C72" s="3"/>
      <c r="D72" s="3"/>
      <c r="E72" s="2" t="e">
        <f t="shared" si="0"/>
        <v>#DIV/0!</v>
      </c>
      <c r="H72">
        <f t="shared" si="10"/>
        <v>0</v>
      </c>
      <c r="L72">
        <f t="shared" ref="L72:L79" si="11">B72*10</f>
        <v>0</v>
      </c>
      <c r="M72">
        <f t="shared" si="3"/>
        <v>0</v>
      </c>
      <c r="O72">
        <f t="shared" si="9"/>
        <v>0</v>
      </c>
    </row>
    <row r="73" spans="2:15" x14ac:dyDescent="0.25">
      <c r="B73" s="3"/>
      <c r="C73" s="3"/>
      <c r="D73" s="3"/>
      <c r="E73" s="2" t="e">
        <f t="shared" si="0"/>
        <v>#DIV/0!</v>
      </c>
      <c r="H73">
        <f t="shared" si="10"/>
        <v>0</v>
      </c>
      <c r="L73">
        <f t="shared" si="11"/>
        <v>0</v>
      </c>
      <c r="M73">
        <f t="shared" si="3"/>
        <v>0</v>
      </c>
      <c r="O73">
        <f>SUM(I73:N73)</f>
        <v>0</v>
      </c>
    </row>
    <row r="74" spans="2:15" x14ac:dyDescent="0.25">
      <c r="B74" s="3"/>
      <c r="C74" s="3"/>
      <c r="D74" s="3"/>
      <c r="E74" s="2" t="e">
        <f t="shared" si="0"/>
        <v>#DIV/0!</v>
      </c>
      <c r="H74">
        <f t="shared" si="10"/>
        <v>0</v>
      </c>
      <c r="L74">
        <f t="shared" si="11"/>
        <v>0</v>
      </c>
      <c r="M74">
        <f t="shared" si="3"/>
        <v>0</v>
      </c>
      <c r="O74">
        <f t="shared" ref="O74:O81" si="12">SUM(I74:N74)</f>
        <v>0</v>
      </c>
    </row>
    <row r="75" spans="2:15" x14ac:dyDescent="0.25">
      <c r="B75" s="3"/>
      <c r="C75" s="3"/>
      <c r="D75" s="3"/>
      <c r="E75" s="2" t="e">
        <f t="shared" si="0"/>
        <v>#DIV/0!</v>
      </c>
      <c r="H75">
        <f t="shared" si="10"/>
        <v>0</v>
      </c>
      <c r="L75">
        <f t="shared" si="11"/>
        <v>0</v>
      </c>
      <c r="M75">
        <f t="shared" si="3"/>
        <v>0</v>
      </c>
      <c r="O75">
        <f t="shared" si="12"/>
        <v>0</v>
      </c>
    </row>
    <row r="76" spans="2:15" x14ac:dyDescent="0.25">
      <c r="B76" s="3"/>
      <c r="C76" s="3"/>
      <c r="D76" s="3"/>
      <c r="E76" s="2" t="e">
        <f t="shared" si="0"/>
        <v>#DIV/0!</v>
      </c>
      <c r="H76">
        <f t="shared" si="10"/>
        <v>0</v>
      </c>
      <c r="L76">
        <f t="shared" si="11"/>
        <v>0</v>
      </c>
      <c r="M76">
        <f t="shared" si="3"/>
        <v>0</v>
      </c>
      <c r="O76">
        <f t="shared" si="12"/>
        <v>0</v>
      </c>
    </row>
    <row r="77" spans="2:15" x14ac:dyDescent="0.25">
      <c r="B77" s="3"/>
      <c r="C77" s="3"/>
      <c r="D77" s="3"/>
      <c r="E77" s="2" t="e">
        <f t="shared" si="0"/>
        <v>#DIV/0!</v>
      </c>
      <c r="H77">
        <f t="shared" si="10"/>
        <v>0</v>
      </c>
      <c r="L77">
        <f t="shared" si="11"/>
        <v>0</v>
      </c>
      <c r="M77">
        <f t="shared" si="3"/>
        <v>0</v>
      </c>
      <c r="O77">
        <f t="shared" si="12"/>
        <v>0</v>
      </c>
    </row>
    <row r="78" spans="2:15" x14ac:dyDescent="0.25">
      <c r="B78" s="3"/>
      <c r="C78" s="3"/>
      <c r="D78" s="3"/>
      <c r="E78" s="2" t="e">
        <f t="shared" si="0"/>
        <v>#DIV/0!</v>
      </c>
      <c r="H78">
        <f t="shared" si="10"/>
        <v>0</v>
      </c>
      <c r="L78">
        <f t="shared" si="11"/>
        <v>0</v>
      </c>
      <c r="M78">
        <f t="shared" si="3"/>
        <v>0</v>
      </c>
      <c r="O78">
        <f t="shared" si="12"/>
        <v>0</v>
      </c>
    </row>
    <row r="79" spans="2:15" x14ac:dyDescent="0.25">
      <c r="B79" s="3"/>
      <c r="C79" s="3"/>
      <c r="D79" s="3"/>
      <c r="E79" s="2" t="e">
        <f t="shared" si="0"/>
        <v>#DIV/0!</v>
      </c>
      <c r="H79">
        <f t="shared" si="10"/>
        <v>0</v>
      </c>
      <c r="L79">
        <f t="shared" si="11"/>
        <v>0</v>
      </c>
      <c r="M79">
        <f t="shared" si="3"/>
        <v>0</v>
      </c>
      <c r="O79">
        <f t="shared" si="12"/>
        <v>0</v>
      </c>
    </row>
    <row r="80" spans="2:15" ht="14.25" customHeight="1" x14ac:dyDescent="0.25">
      <c r="B80" s="3"/>
      <c r="C80" s="3"/>
      <c r="D80" s="3"/>
      <c r="E80" s="2" t="e">
        <f t="shared" ref="E80:E143" si="13">(B80)/(B80+C80+D80)</f>
        <v>#DIV/0!</v>
      </c>
      <c r="H80">
        <f t="shared" si="10"/>
        <v>0</v>
      </c>
      <c r="L80">
        <v>0</v>
      </c>
      <c r="M80">
        <f t="shared" ref="M80:M119" si="14">D80*5</f>
        <v>0</v>
      </c>
      <c r="O80">
        <f t="shared" si="12"/>
        <v>0</v>
      </c>
    </row>
    <row r="81" spans="2:15" x14ac:dyDescent="0.25">
      <c r="B81" s="3"/>
      <c r="C81" s="3"/>
      <c r="D81" s="3"/>
      <c r="E81" s="2" t="e">
        <f t="shared" si="13"/>
        <v>#DIV/0!</v>
      </c>
      <c r="H81">
        <f t="shared" si="10"/>
        <v>0</v>
      </c>
      <c r="L81">
        <f t="shared" ref="L81:L144" si="15">B81*10</f>
        <v>0</v>
      </c>
      <c r="M81">
        <f t="shared" si="14"/>
        <v>0</v>
      </c>
      <c r="O81">
        <f t="shared" si="12"/>
        <v>0</v>
      </c>
    </row>
    <row r="82" spans="2:15" x14ac:dyDescent="0.25">
      <c r="B82" s="3"/>
      <c r="C82" s="3"/>
      <c r="D82" s="3"/>
      <c r="E82" s="2" t="e">
        <f t="shared" si="13"/>
        <v>#DIV/0!</v>
      </c>
      <c r="H82">
        <f t="shared" si="10"/>
        <v>0</v>
      </c>
      <c r="L82">
        <f t="shared" si="15"/>
        <v>0</v>
      </c>
      <c r="M82">
        <f t="shared" si="14"/>
        <v>0</v>
      </c>
      <c r="O82">
        <f t="shared" si="9"/>
        <v>0</v>
      </c>
    </row>
    <row r="83" spans="2:15" x14ac:dyDescent="0.25">
      <c r="B83" s="3"/>
      <c r="C83" s="3"/>
      <c r="D83" s="3"/>
      <c r="E83" s="2" t="e">
        <f t="shared" si="13"/>
        <v>#DIV/0!</v>
      </c>
      <c r="H83">
        <f t="shared" si="10"/>
        <v>0</v>
      </c>
      <c r="L83">
        <f t="shared" si="15"/>
        <v>0</v>
      </c>
      <c r="M83">
        <f t="shared" si="14"/>
        <v>0</v>
      </c>
      <c r="O83">
        <f t="shared" si="9"/>
        <v>0</v>
      </c>
    </row>
    <row r="84" spans="2:15" x14ac:dyDescent="0.25">
      <c r="B84" s="3"/>
      <c r="C84" s="3"/>
      <c r="D84" s="3"/>
      <c r="E84" s="2" t="e">
        <f t="shared" si="13"/>
        <v>#DIV/0!</v>
      </c>
      <c r="H84">
        <f t="shared" si="10"/>
        <v>0</v>
      </c>
      <c r="L84">
        <f t="shared" si="15"/>
        <v>0</v>
      </c>
      <c r="M84">
        <f t="shared" si="14"/>
        <v>0</v>
      </c>
      <c r="O84">
        <f t="shared" si="9"/>
        <v>0</v>
      </c>
    </row>
    <row r="85" spans="2:15" ht="14.25" customHeight="1" x14ac:dyDescent="0.25">
      <c r="B85" s="3"/>
      <c r="C85" s="3"/>
      <c r="D85" s="3"/>
      <c r="E85" s="2" t="e">
        <f t="shared" si="13"/>
        <v>#DIV/0!</v>
      </c>
      <c r="H85">
        <f t="shared" si="10"/>
        <v>0</v>
      </c>
      <c r="L85">
        <v>0</v>
      </c>
      <c r="M85">
        <f t="shared" si="14"/>
        <v>0</v>
      </c>
      <c r="O85">
        <f t="shared" si="9"/>
        <v>0</v>
      </c>
    </row>
    <row r="86" spans="2:15" ht="14.25" customHeight="1" x14ac:dyDescent="0.25">
      <c r="B86" s="3"/>
      <c r="C86" s="3"/>
      <c r="D86" s="3"/>
      <c r="E86" s="2" t="e">
        <f t="shared" si="13"/>
        <v>#DIV/0!</v>
      </c>
      <c r="H86">
        <f t="shared" si="10"/>
        <v>0</v>
      </c>
      <c r="L86">
        <v>0</v>
      </c>
      <c r="M86">
        <f t="shared" si="14"/>
        <v>0</v>
      </c>
      <c r="O86">
        <f t="shared" si="9"/>
        <v>0</v>
      </c>
    </row>
    <row r="87" spans="2:15" x14ac:dyDescent="0.25">
      <c r="B87" s="3"/>
      <c r="C87" s="3"/>
      <c r="D87" s="3"/>
      <c r="E87" s="2" t="e">
        <f t="shared" si="13"/>
        <v>#DIV/0!</v>
      </c>
      <c r="H87">
        <f t="shared" si="10"/>
        <v>0</v>
      </c>
      <c r="L87">
        <f t="shared" ref="L87" si="16">B87*10</f>
        <v>0</v>
      </c>
      <c r="M87">
        <f t="shared" si="14"/>
        <v>0</v>
      </c>
      <c r="O87">
        <f t="shared" si="9"/>
        <v>0</v>
      </c>
    </row>
    <row r="88" spans="2:15" x14ac:dyDescent="0.25">
      <c r="B88" s="3"/>
      <c r="C88" s="3"/>
      <c r="D88" s="3"/>
      <c r="E88" s="2" t="e">
        <f t="shared" si="13"/>
        <v>#DIV/0!</v>
      </c>
      <c r="H88">
        <f t="shared" si="10"/>
        <v>0</v>
      </c>
      <c r="L88">
        <f t="shared" si="15"/>
        <v>0</v>
      </c>
      <c r="M88">
        <f t="shared" si="14"/>
        <v>0</v>
      </c>
      <c r="O88">
        <f t="shared" si="9"/>
        <v>0</v>
      </c>
    </row>
    <row r="89" spans="2:15" x14ac:dyDescent="0.25">
      <c r="B89" s="3"/>
      <c r="C89" s="3"/>
      <c r="D89" s="3"/>
      <c r="E89" s="2" t="e">
        <f t="shared" si="13"/>
        <v>#DIV/0!</v>
      </c>
      <c r="H89">
        <f t="shared" si="10"/>
        <v>0</v>
      </c>
      <c r="L89">
        <f t="shared" si="15"/>
        <v>0</v>
      </c>
      <c r="M89">
        <f t="shared" si="14"/>
        <v>0</v>
      </c>
      <c r="O89">
        <f t="shared" si="9"/>
        <v>0</v>
      </c>
    </row>
    <row r="90" spans="2:15" x14ac:dyDescent="0.25">
      <c r="B90" s="3"/>
      <c r="C90" s="3"/>
      <c r="D90" s="3"/>
      <c r="E90" s="2" t="e">
        <f t="shared" si="13"/>
        <v>#DIV/0!</v>
      </c>
      <c r="H90">
        <f t="shared" si="10"/>
        <v>0</v>
      </c>
      <c r="L90">
        <f t="shared" si="15"/>
        <v>0</v>
      </c>
      <c r="M90">
        <f t="shared" si="14"/>
        <v>0</v>
      </c>
      <c r="O90">
        <f t="shared" si="9"/>
        <v>0</v>
      </c>
    </row>
    <row r="91" spans="2:15" x14ac:dyDescent="0.25">
      <c r="B91" s="3"/>
      <c r="C91" s="3"/>
      <c r="D91" s="3"/>
      <c r="E91" s="2" t="e">
        <f t="shared" si="13"/>
        <v>#DIV/0!</v>
      </c>
      <c r="H91">
        <f t="shared" si="10"/>
        <v>0</v>
      </c>
      <c r="L91">
        <f t="shared" si="15"/>
        <v>0</v>
      </c>
      <c r="M91">
        <f t="shared" si="14"/>
        <v>0</v>
      </c>
      <c r="O91">
        <f t="shared" si="9"/>
        <v>0</v>
      </c>
    </row>
    <row r="92" spans="2:15" x14ac:dyDescent="0.25">
      <c r="B92" s="3"/>
      <c r="C92" s="3"/>
      <c r="D92" s="3"/>
      <c r="E92" s="2" t="e">
        <f t="shared" si="13"/>
        <v>#DIV/0!</v>
      </c>
      <c r="H92">
        <f t="shared" si="10"/>
        <v>0</v>
      </c>
      <c r="L92">
        <f t="shared" si="15"/>
        <v>0</v>
      </c>
      <c r="M92">
        <f t="shared" si="14"/>
        <v>0</v>
      </c>
      <c r="O92">
        <f t="shared" si="9"/>
        <v>0</v>
      </c>
    </row>
    <row r="93" spans="2:15" x14ac:dyDescent="0.25">
      <c r="B93" s="3"/>
      <c r="C93" s="3"/>
      <c r="D93" s="3"/>
      <c r="E93" s="2" t="e">
        <f t="shared" si="13"/>
        <v>#DIV/0!</v>
      </c>
      <c r="H93">
        <f t="shared" si="10"/>
        <v>0</v>
      </c>
      <c r="L93">
        <f t="shared" si="15"/>
        <v>0</v>
      </c>
      <c r="M93">
        <f t="shared" si="14"/>
        <v>0</v>
      </c>
      <c r="O93">
        <f t="shared" si="9"/>
        <v>0</v>
      </c>
    </row>
    <row r="94" spans="2:15" x14ac:dyDescent="0.25">
      <c r="B94" s="3"/>
      <c r="C94" s="3"/>
      <c r="D94" s="3"/>
      <c r="E94" s="2" t="e">
        <f t="shared" si="13"/>
        <v>#DIV/0!</v>
      </c>
      <c r="H94">
        <f t="shared" si="10"/>
        <v>0</v>
      </c>
      <c r="L94">
        <f t="shared" si="15"/>
        <v>0</v>
      </c>
      <c r="M94">
        <f t="shared" si="14"/>
        <v>0</v>
      </c>
      <c r="O94">
        <f t="shared" si="9"/>
        <v>0</v>
      </c>
    </row>
    <row r="95" spans="2:15" x14ac:dyDescent="0.25">
      <c r="B95" s="3"/>
      <c r="C95" s="3"/>
      <c r="D95" s="3"/>
      <c r="E95" s="2" t="e">
        <f t="shared" si="13"/>
        <v>#DIV/0!</v>
      </c>
      <c r="H95">
        <f t="shared" si="10"/>
        <v>0</v>
      </c>
      <c r="L95">
        <f t="shared" si="15"/>
        <v>0</v>
      </c>
      <c r="M95">
        <f t="shared" si="14"/>
        <v>0</v>
      </c>
      <c r="O95">
        <f t="shared" si="9"/>
        <v>0</v>
      </c>
    </row>
    <row r="96" spans="2:15" ht="14.25" customHeight="1" x14ac:dyDescent="0.25">
      <c r="B96" s="3"/>
      <c r="C96" s="3"/>
      <c r="D96" s="3"/>
      <c r="E96" s="2" t="e">
        <f t="shared" si="13"/>
        <v>#DIV/0!</v>
      </c>
      <c r="H96">
        <f t="shared" si="10"/>
        <v>0</v>
      </c>
      <c r="L96">
        <v>0</v>
      </c>
      <c r="M96">
        <f t="shared" si="14"/>
        <v>0</v>
      </c>
      <c r="O96">
        <f t="shared" si="9"/>
        <v>0</v>
      </c>
    </row>
    <row r="97" spans="2:15" ht="14.25" customHeight="1" x14ac:dyDescent="0.25">
      <c r="B97" s="3"/>
      <c r="C97" s="3"/>
      <c r="D97" s="3"/>
      <c r="E97" s="2" t="e">
        <f t="shared" si="13"/>
        <v>#DIV/0!</v>
      </c>
      <c r="H97">
        <f t="shared" si="10"/>
        <v>0</v>
      </c>
      <c r="L97">
        <v>0</v>
      </c>
      <c r="M97">
        <f t="shared" si="14"/>
        <v>0</v>
      </c>
      <c r="O97">
        <f t="shared" si="9"/>
        <v>0</v>
      </c>
    </row>
    <row r="98" spans="2:15" x14ac:dyDescent="0.25">
      <c r="B98" s="3"/>
      <c r="C98" s="3"/>
      <c r="D98" s="3"/>
      <c r="E98" s="2" t="e">
        <f t="shared" si="13"/>
        <v>#DIV/0!</v>
      </c>
      <c r="H98">
        <f t="shared" si="10"/>
        <v>0</v>
      </c>
      <c r="L98">
        <f t="shared" si="15"/>
        <v>0</v>
      </c>
      <c r="M98">
        <f t="shared" si="14"/>
        <v>0</v>
      </c>
      <c r="O98">
        <f t="shared" si="9"/>
        <v>0</v>
      </c>
    </row>
    <row r="99" spans="2:15" ht="14.25" customHeight="1" x14ac:dyDescent="0.25">
      <c r="B99" s="3"/>
      <c r="C99" s="3"/>
      <c r="D99" s="3"/>
      <c r="E99" s="2" t="e">
        <f t="shared" si="13"/>
        <v>#DIV/0!</v>
      </c>
      <c r="H99">
        <f t="shared" si="10"/>
        <v>0</v>
      </c>
      <c r="L99">
        <v>0</v>
      </c>
      <c r="M99">
        <f t="shared" si="14"/>
        <v>0</v>
      </c>
      <c r="O99">
        <f t="shared" si="9"/>
        <v>0</v>
      </c>
    </row>
    <row r="100" spans="2:15" x14ac:dyDescent="0.25">
      <c r="B100" s="3"/>
      <c r="C100" s="3"/>
      <c r="D100" s="3"/>
      <c r="E100" s="2" t="e">
        <f t="shared" si="13"/>
        <v>#DIV/0!</v>
      </c>
      <c r="H100">
        <f t="shared" si="10"/>
        <v>0</v>
      </c>
      <c r="L100">
        <f t="shared" ref="L100:L102" si="17">B100*10</f>
        <v>0</v>
      </c>
      <c r="M100">
        <f t="shared" si="14"/>
        <v>0</v>
      </c>
      <c r="O100">
        <f t="shared" si="9"/>
        <v>0</v>
      </c>
    </row>
    <row r="101" spans="2:15" x14ac:dyDescent="0.25">
      <c r="B101" s="3"/>
      <c r="C101" s="3"/>
      <c r="D101" s="3"/>
      <c r="E101" s="2" t="e">
        <f t="shared" si="13"/>
        <v>#DIV/0!</v>
      </c>
      <c r="H101">
        <f t="shared" si="10"/>
        <v>0</v>
      </c>
      <c r="L101">
        <f t="shared" si="17"/>
        <v>0</v>
      </c>
      <c r="M101">
        <f t="shared" si="14"/>
        <v>0</v>
      </c>
      <c r="O101">
        <f t="shared" si="9"/>
        <v>0</v>
      </c>
    </row>
    <row r="102" spans="2:15" ht="16.5" customHeight="1" x14ac:dyDescent="0.25">
      <c r="B102" s="3"/>
      <c r="C102" s="3"/>
      <c r="D102" s="3"/>
      <c r="E102" s="2" t="e">
        <f t="shared" si="13"/>
        <v>#DIV/0!</v>
      </c>
      <c r="H102">
        <f t="shared" si="10"/>
        <v>0</v>
      </c>
      <c r="L102">
        <f t="shared" si="17"/>
        <v>0</v>
      </c>
      <c r="M102">
        <f t="shared" si="14"/>
        <v>0</v>
      </c>
      <c r="O102">
        <f t="shared" si="9"/>
        <v>0</v>
      </c>
    </row>
    <row r="103" spans="2:15" ht="14.25" customHeight="1" x14ac:dyDescent="0.25">
      <c r="B103" s="3"/>
      <c r="C103" s="3"/>
      <c r="D103" s="3"/>
      <c r="E103" s="2" t="e">
        <f t="shared" si="13"/>
        <v>#DIV/0!</v>
      </c>
      <c r="H103">
        <f t="shared" si="10"/>
        <v>0</v>
      </c>
      <c r="L103">
        <v>0</v>
      </c>
      <c r="M103">
        <f t="shared" si="14"/>
        <v>0</v>
      </c>
      <c r="O103">
        <f t="shared" si="9"/>
        <v>0</v>
      </c>
    </row>
    <row r="104" spans="2:15" x14ac:dyDescent="0.25">
      <c r="B104" s="3"/>
      <c r="C104" s="3"/>
      <c r="D104" s="3"/>
      <c r="E104" s="2" t="e">
        <f t="shared" si="13"/>
        <v>#DIV/0!</v>
      </c>
      <c r="H104">
        <f t="shared" si="10"/>
        <v>0</v>
      </c>
      <c r="L104">
        <f t="shared" ref="L104" si="18">B104*10</f>
        <v>0</v>
      </c>
      <c r="M104">
        <f t="shared" si="14"/>
        <v>0</v>
      </c>
      <c r="O104">
        <f t="shared" si="9"/>
        <v>0</v>
      </c>
    </row>
    <row r="105" spans="2:15" x14ac:dyDescent="0.25">
      <c r="B105" s="3"/>
      <c r="C105" s="3"/>
      <c r="D105" s="3"/>
      <c r="E105" s="2" t="e">
        <f t="shared" si="13"/>
        <v>#DIV/0!</v>
      </c>
      <c r="H105">
        <f t="shared" si="10"/>
        <v>0</v>
      </c>
      <c r="L105">
        <f t="shared" si="15"/>
        <v>0</v>
      </c>
      <c r="M105">
        <f t="shared" si="14"/>
        <v>0</v>
      </c>
      <c r="O105">
        <f t="shared" si="9"/>
        <v>0</v>
      </c>
    </row>
    <row r="106" spans="2:15" x14ac:dyDescent="0.25">
      <c r="B106" s="3"/>
      <c r="C106" s="3"/>
      <c r="D106" s="3"/>
      <c r="E106" s="2" t="e">
        <f t="shared" si="13"/>
        <v>#DIV/0!</v>
      </c>
      <c r="H106">
        <f t="shared" si="10"/>
        <v>0</v>
      </c>
      <c r="L106">
        <f t="shared" si="15"/>
        <v>0</v>
      </c>
      <c r="M106">
        <f t="shared" si="14"/>
        <v>0</v>
      </c>
      <c r="O106">
        <f t="shared" si="9"/>
        <v>0</v>
      </c>
    </row>
    <row r="107" spans="2:15" ht="14.25" customHeight="1" x14ac:dyDescent="0.25">
      <c r="B107" s="3"/>
      <c r="C107" s="3"/>
      <c r="D107" s="3"/>
      <c r="E107" s="2" t="e">
        <f t="shared" si="13"/>
        <v>#DIV/0!</v>
      </c>
      <c r="H107">
        <f t="shared" si="10"/>
        <v>0</v>
      </c>
      <c r="L107">
        <v>0</v>
      </c>
      <c r="M107">
        <f t="shared" si="14"/>
        <v>0</v>
      </c>
      <c r="O107">
        <f t="shared" si="9"/>
        <v>0</v>
      </c>
    </row>
    <row r="108" spans="2:15" x14ac:dyDescent="0.25">
      <c r="B108" s="3"/>
      <c r="C108" s="3"/>
      <c r="D108" s="3"/>
      <c r="E108" s="2" t="e">
        <f t="shared" si="13"/>
        <v>#DIV/0!</v>
      </c>
      <c r="H108">
        <f t="shared" si="10"/>
        <v>0</v>
      </c>
      <c r="L108">
        <f t="shared" si="15"/>
        <v>0</v>
      </c>
      <c r="M108">
        <f t="shared" si="14"/>
        <v>0</v>
      </c>
      <c r="O108">
        <f t="shared" si="9"/>
        <v>0</v>
      </c>
    </row>
    <row r="109" spans="2:15" x14ac:dyDescent="0.25">
      <c r="B109" s="3"/>
      <c r="C109" s="3"/>
      <c r="D109" s="3"/>
      <c r="E109" s="2" t="e">
        <f t="shared" si="13"/>
        <v>#DIV/0!</v>
      </c>
      <c r="H109">
        <f t="shared" si="10"/>
        <v>0</v>
      </c>
      <c r="L109">
        <f t="shared" si="15"/>
        <v>0</v>
      </c>
      <c r="M109">
        <f t="shared" si="14"/>
        <v>0</v>
      </c>
      <c r="O109">
        <f t="shared" si="9"/>
        <v>0</v>
      </c>
    </row>
    <row r="110" spans="2:15" x14ac:dyDescent="0.25">
      <c r="B110" s="3"/>
      <c r="C110" s="3"/>
      <c r="D110" s="3"/>
      <c r="E110" s="2" t="e">
        <f t="shared" si="13"/>
        <v>#DIV/0!</v>
      </c>
      <c r="H110">
        <f t="shared" si="10"/>
        <v>0</v>
      </c>
      <c r="L110">
        <f t="shared" si="15"/>
        <v>0</v>
      </c>
      <c r="M110">
        <f t="shared" si="14"/>
        <v>0</v>
      </c>
      <c r="O110">
        <f t="shared" si="9"/>
        <v>0</v>
      </c>
    </row>
    <row r="111" spans="2:15" x14ac:dyDescent="0.25">
      <c r="B111" s="3"/>
      <c r="C111" s="3"/>
      <c r="D111" s="3"/>
      <c r="E111" s="2" t="e">
        <f t="shared" si="13"/>
        <v>#DIV/0!</v>
      </c>
      <c r="H111">
        <f t="shared" si="10"/>
        <v>0</v>
      </c>
      <c r="L111">
        <f t="shared" si="15"/>
        <v>0</v>
      </c>
      <c r="M111">
        <f t="shared" si="14"/>
        <v>0</v>
      </c>
      <c r="O111">
        <f t="shared" si="9"/>
        <v>0</v>
      </c>
    </row>
    <row r="112" spans="2:15" x14ac:dyDescent="0.25">
      <c r="B112" s="3"/>
      <c r="C112" s="3"/>
      <c r="D112" s="3"/>
      <c r="E112" s="2" t="e">
        <f t="shared" si="13"/>
        <v>#DIV/0!</v>
      </c>
      <c r="H112">
        <f t="shared" si="10"/>
        <v>0</v>
      </c>
      <c r="L112">
        <f t="shared" si="15"/>
        <v>0</v>
      </c>
      <c r="M112">
        <f t="shared" si="14"/>
        <v>0</v>
      </c>
      <c r="O112">
        <f t="shared" si="9"/>
        <v>0</v>
      </c>
    </row>
    <row r="113" spans="5:15" x14ac:dyDescent="0.25">
      <c r="E113" s="2" t="e">
        <f t="shared" si="13"/>
        <v>#DIV/0!</v>
      </c>
      <c r="H113">
        <f t="shared" si="10"/>
        <v>0</v>
      </c>
      <c r="L113">
        <f t="shared" si="15"/>
        <v>0</v>
      </c>
      <c r="M113">
        <f t="shared" si="14"/>
        <v>0</v>
      </c>
      <c r="O113">
        <f t="shared" si="9"/>
        <v>0</v>
      </c>
    </row>
    <row r="114" spans="5:15" x14ac:dyDescent="0.25">
      <c r="E114" s="2" t="e">
        <f t="shared" si="13"/>
        <v>#DIV/0!</v>
      </c>
      <c r="H114">
        <f t="shared" si="10"/>
        <v>0</v>
      </c>
      <c r="L114">
        <f t="shared" si="15"/>
        <v>0</v>
      </c>
      <c r="M114">
        <f t="shared" si="14"/>
        <v>0</v>
      </c>
      <c r="O114">
        <f t="shared" si="9"/>
        <v>0</v>
      </c>
    </row>
    <row r="115" spans="5:15" x14ac:dyDescent="0.25">
      <c r="E115" s="2" t="e">
        <f t="shared" si="13"/>
        <v>#DIV/0!</v>
      </c>
      <c r="H115">
        <f t="shared" si="10"/>
        <v>0</v>
      </c>
      <c r="L115">
        <f t="shared" si="15"/>
        <v>0</v>
      </c>
      <c r="M115">
        <f t="shared" si="14"/>
        <v>0</v>
      </c>
      <c r="O115">
        <f t="shared" si="9"/>
        <v>0</v>
      </c>
    </row>
    <row r="116" spans="5:15" x14ac:dyDescent="0.25">
      <c r="E116" s="2" t="e">
        <f t="shared" si="13"/>
        <v>#DIV/0!</v>
      </c>
      <c r="H116">
        <f t="shared" si="10"/>
        <v>0</v>
      </c>
      <c r="L116">
        <f t="shared" si="15"/>
        <v>0</v>
      </c>
      <c r="M116">
        <f t="shared" si="14"/>
        <v>0</v>
      </c>
      <c r="O116">
        <f t="shared" si="9"/>
        <v>0</v>
      </c>
    </row>
    <row r="117" spans="5:15" x14ac:dyDescent="0.25">
      <c r="E117" s="2" t="e">
        <f t="shared" si="13"/>
        <v>#DIV/0!</v>
      </c>
      <c r="H117">
        <f t="shared" si="10"/>
        <v>0</v>
      </c>
      <c r="L117">
        <f t="shared" si="15"/>
        <v>0</v>
      </c>
      <c r="M117">
        <f t="shared" si="14"/>
        <v>0</v>
      </c>
      <c r="O117">
        <f t="shared" si="9"/>
        <v>0</v>
      </c>
    </row>
    <row r="118" spans="5:15" x14ac:dyDescent="0.25">
      <c r="E118" s="2" t="e">
        <f t="shared" si="13"/>
        <v>#DIV/0!</v>
      </c>
      <c r="H118">
        <f t="shared" si="10"/>
        <v>0</v>
      </c>
      <c r="L118">
        <f t="shared" si="15"/>
        <v>0</v>
      </c>
      <c r="M118">
        <f t="shared" si="14"/>
        <v>0</v>
      </c>
      <c r="O118">
        <f t="shared" si="9"/>
        <v>0</v>
      </c>
    </row>
    <row r="119" spans="5:15" x14ac:dyDescent="0.25">
      <c r="E119" s="2" t="e">
        <f t="shared" si="13"/>
        <v>#DIV/0!</v>
      </c>
      <c r="H119">
        <f t="shared" si="10"/>
        <v>0</v>
      </c>
      <c r="L119">
        <f t="shared" si="15"/>
        <v>0</v>
      </c>
      <c r="M119">
        <f t="shared" si="14"/>
        <v>0</v>
      </c>
      <c r="O119">
        <f t="shared" si="9"/>
        <v>0</v>
      </c>
    </row>
    <row r="120" spans="5:15" x14ac:dyDescent="0.25">
      <c r="E120" s="2" t="e">
        <f t="shared" si="13"/>
        <v>#DIV/0!</v>
      </c>
      <c r="H120">
        <f t="shared" si="10"/>
        <v>0</v>
      </c>
      <c r="L120">
        <f t="shared" si="15"/>
        <v>0</v>
      </c>
      <c r="M120">
        <v>0</v>
      </c>
      <c r="O120">
        <f t="shared" si="9"/>
        <v>0</v>
      </c>
    </row>
    <row r="121" spans="5:15" x14ac:dyDescent="0.25">
      <c r="E121" s="2" t="e">
        <f t="shared" si="13"/>
        <v>#DIV/0!</v>
      </c>
      <c r="H121">
        <f t="shared" si="10"/>
        <v>0</v>
      </c>
      <c r="L121">
        <f t="shared" si="15"/>
        <v>0</v>
      </c>
      <c r="M121">
        <f t="shared" ref="M121:M179" si="19">D121*5</f>
        <v>0</v>
      </c>
      <c r="O121">
        <f t="shared" si="9"/>
        <v>0</v>
      </c>
    </row>
    <row r="122" spans="5:15" x14ac:dyDescent="0.25">
      <c r="E122" s="2" t="e">
        <f t="shared" si="13"/>
        <v>#DIV/0!</v>
      </c>
      <c r="H122">
        <f t="shared" si="10"/>
        <v>0</v>
      </c>
      <c r="L122">
        <f t="shared" si="15"/>
        <v>0</v>
      </c>
      <c r="M122">
        <f t="shared" si="19"/>
        <v>0</v>
      </c>
      <c r="O122">
        <f t="shared" si="9"/>
        <v>0</v>
      </c>
    </row>
    <row r="123" spans="5:15" x14ac:dyDescent="0.25">
      <c r="E123" s="2" t="e">
        <f t="shared" si="13"/>
        <v>#DIV/0!</v>
      </c>
      <c r="H123">
        <f t="shared" si="10"/>
        <v>0</v>
      </c>
      <c r="L123">
        <f t="shared" si="15"/>
        <v>0</v>
      </c>
      <c r="M123">
        <f t="shared" si="19"/>
        <v>0</v>
      </c>
      <c r="O123">
        <f t="shared" si="9"/>
        <v>0</v>
      </c>
    </row>
    <row r="124" spans="5:15" x14ac:dyDescent="0.25">
      <c r="E124" s="2" t="e">
        <f t="shared" si="13"/>
        <v>#DIV/0!</v>
      </c>
      <c r="H124">
        <f t="shared" si="10"/>
        <v>0</v>
      </c>
      <c r="L124">
        <f t="shared" si="15"/>
        <v>0</v>
      </c>
      <c r="M124">
        <f t="shared" si="19"/>
        <v>0</v>
      </c>
      <c r="O124">
        <f t="shared" si="9"/>
        <v>0</v>
      </c>
    </row>
    <row r="125" spans="5:15" x14ac:dyDescent="0.25">
      <c r="E125" s="2" t="e">
        <f t="shared" si="13"/>
        <v>#DIV/0!</v>
      </c>
      <c r="H125">
        <f t="shared" si="10"/>
        <v>0</v>
      </c>
      <c r="L125">
        <f t="shared" si="15"/>
        <v>0</v>
      </c>
      <c r="M125">
        <f t="shared" si="19"/>
        <v>0</v>
      </c>
      <c r="O125">
        <f t="shared" si="9"/>
        <v>0</v>
      </c>
    </row>
    <row r="126" spans="5:15" x14ac:dyDescent="0.25">
      <c r="E126" s="2" t="e">
        <f t="shared" si="13"/>
        <v>#DIV/0!</v>
      </c>
      <c r="H126">
        <f t="shared" si="10"/>
        <v>0</v>
      </c>
      <c r="L126">
        <f t="shared" si="15"/>
        <v>0</v>
      </c>
      <c r="M126">
        <f t="shared" si="19"/>
        <v>0</v>
      </c>
      <c r="O126">
        <f t="shared" si="9"/>
        <v>0</v>
      </c>
    </row>
    <row r="127" spans="5:15" x14ac:dyDescent="0.25">
      <c r="E127" s="2" t="e">
        <f t="shared" si="13"/>
        <v>#DIV/0!</v>
      </c>
      <c r="H127">
        <f t="shared" si="10"/>
        <v>0</v>
      </c>
      <c r="L127">
        <f t="shared" si="15"/>
        <v>0</v>
      </c>
      <c r="M127">
        <f t="shared" si="19"/>
        <v>0</v>
      </c>
      <c r="O127">
        <f t="shared" si="9"/>
        <v>0</v>
      </c>
    </row>
    <row r="128" spans="5:15" x14ac:dyDescent="0.25">
      <c r="E128" s="2" t="e">
        <f t="shared" si="13"/>
        <v>#DIV/0!</v>
      </c>
      <c r="H128">
        <f t="shared" si="10"/>
        <v>0</v>
      </c>
      <c r="L128">
        <f t="shared" si="15"/>
        <v>0</v>
      </c>
      <c r="M128">
        <f t="shared" si="19"/>
        <v>0</v>
      </c>
      <c r="O128">
        <f t="shared" si="9"/>
        <v>0</v>
      </c>
    </row>
    <row r="129" spans="1:16" x14ac:dyDescent="0.25">
      <c r="E129" s="2" t="e">
        <f t="shared" si="13"/>
        <v>#DIV/0!</v>
      </c>
      <c r="H129">
        <f t="shared" si="10"/>
        <v>0</v>
      </c>
      <c r="L129">
        <f t="shared" si="15"/>
        <v>0</v>
      </c>
      <c r="M129">
        <f t="shared" si="19"/>
        <v>0</v>
      </c>
      <c r="O129">
        <f t="shared" si="9"/>
        <v>0</v>
      </c>
    </row>
    <row r="130" spans="1:16" x14ac:dyDescent="0.25">
      <c r="E130" s="2" t="e">
        <f t="shared" si="13"/>
        <v>#DIV/0!</v>
      </c>
      <c r="H130">
        <f t="shared" si="10"/>
        <v>0</v>
      </c>
      <c r="L130">
        <f t="shared" si="15"/>
        <v>0</v>
      </c>
      <c r="M130">
        <f t="shared" si="19"/>
        <v>0</v>
      </c>
      <c r="O130">
        <f t="shared" si="9"/>
        <v>0</v>
      </c>
    </row>
    <row r="131" spans="1:16" x14ac:dyDescent="0.25">
      <c r="E131" s="2" t="e">
        <f t="shared" si="13"/>
        <v>#DIV/0!</v>
      </c>
      <c r="H131">
        <f t="shared" si="10"/>
        <v>0</v>
      </c>
      <c r="L131">
        <f t="shared" si="15"/>
        <v>0</v>
      </c>
      <c r="M131">
        <f t="shared" si="19"/>
        <v>0</v>
      </c>
      <c r="O131">
        <f t="shared" ref="O131:O179" si="20">SUM(I131:N131)</f>
        <v>0</v>
      </c>
    </row>
    <row r="132" spans="1:16" x14ac:dyDescent="0.25">
      <c r="E132" s="2" t="e">
        <f t="shared" si="13"/>
        <v>#DIV/0!</v>
      </c>
      <c r="H132">
        <f t="shared" ref="H132:H179" si="21">F132-G132</f>
        <v>0</v>
      </c>
      <c r="L132">
        <f t="shared" si="15"/>
        <v>0</v>
      </c>
      <c r="M132">
        <f t="shared" si="19"/>
        <v>0</v>
      </c>
      <c r="O132">
        <f t="shared" si="20"/>
        <v>0</v>
      </c>
    </row>
    <row r="133" spans="1:16" x14ac:dyDescent="0.25">
      <c r="E133" s="2" t="e">
        <f t="shared" si="13"/>
        <v>#DIV/0!</v>
      </c>
      <c r="H133">
        <f t="shared" si="21"/>
        <v>0</v>
      </c>
      <c r="L133">
        <f t="shared" si="15"/>
        <v>0</v>
      </c>
      <c r="M133">
        <f t="shared" si="19"/>
        <v>0</v>
      </c>
      <c r="O133">
        <f t="shared" si="20"/>
        <v>0</v>
      </c>
    </row>
    <row r="134" spans="1:16" x14ac:dyDescent="0.25">
      <c r="E134" s="2" t="e">
        <f t="shared" si="13"/>
        <v>#DIV/0!</v>
      </c>
      <c r="H134">
        <f t="shared" si="21"/>
        <v>0</v>
      </c>
      <c r="L134">
        <f t="shared" si="15"/>
        <v>0</v>
      </c>
      <c r="M134">
        <f t="shared" si="19"/>
        <v>0</v>
      </c>
      <c r="O134">
        <f t="shared" si="20"/>
        <v>0</v>
      </c>
    </row>
    <row r="135" spans="1:16" x14ac:dyDescent="0.25">
      <c r="E135" s="2" t="e">
        <f t="shared" si="13"/>
        <v>#DIV/0!</v>
      </c>
      <c r="H135">
        <f t="shared" si="21"/>
        <v>0</v>
      </c>
      <c r="L135">
        <f t="shared" si="15"/>
        <v>0</v>
      </c>
      <c r="M135">
        <f t="shared" si="19"/>
        <v>0</v>
      </c>
      <c r="O135">
        <f t="shared" si="20"/>
        <v>0</v>
      </c>
    </row>
    <row r="136" spans="1:16" x14ac:dyDescent="0.25">
      <c r="E136" s="2" t="e">
        <f t="shared" si="13"/>
        <v>#DIV/0!</v>
      </c>
      <c r="H136">
        <f t="shared" si="21"/>
        <v>0</v>
      </c>
      <c r="L136">
        <f t="shared" si="15"/>
        <v>0</v>
      </c>
      <c r="M136">
        <f t="shared" si="19"/>
        <v>0</v>
      </c>
      <c r="O136">
        <f t="shared" si="20"/>
        <v>0</v>
      </c>
    </row>
    <row r="137" spans="1:16" x14ac:dyDescent="0.25">
      <c r="E137" s="2" t="e">
        <f t="shared" si="13"/>
        <v>#DIV/0!</v>
      </c>
      <c r="H137">
        <f t="shared" si="21"/>
        <v>0</v>
      </c>
      <c r="L137">
        <f t="shared" si="15"/>
        <v>0</v>
      </c>
      <c r="M137">
        <f t="shared" si="19"/>
        <v>0</v>
      </c>
      <c r="O137">
        <f t="shared" si="20"/>
        <v>0</v>
      </c>
    </row>
    <row r="138" spans="1:16" x14ac:dyDescent="0.25">
      <c r="E138" s="2" t="e">
        <f t="shared" si="13"/>
        <v>#DIV/0!</v>
      </c>
      <c r="H138">
        <f t="shared" si="21"/>
        <v>0</v>
      </c>
      <c r="L138">
        <f t="shared" si="15"/>
        <v>0</v>
      </c>
      <c r="M138">
        <f t="shared" si="19"/>
        <v>0</v>
      </c>
      <c r="O138">
        <f t="shared" si="20"/>
        <v>0</v>
      </c>
    </row>
    <row r="139" spans="1:16" x14ac:dyDescent="0.25">
      <c r="E139" s="2" t="e">
        <f t="shared" si="13"/>
        <v>#DIV/0!</v>
      </c>
      <c r="H139">
        <f t="shared" si="21"/>
        <v>0</v>
      </c>
      <c r="L139">
        <f t="shared" si="15"/>
        <v>0</v>
      </c>
      <c r="M139">
        <f t="shared" si="19"/>
        <v>0</v>
      </c>
      <c r="O139">
        <f t="shared" si="20"/>
        <v>0</v>
      </c>
    </row>
    <row r="140" spans="1:16" x14ac:dyDescent="0.25">
      <c r="E140" s="2" t="e">
        <f t="shared" si="13"/>
        <v>#DIV/0!</v>
      </c>
      <c r="H140">
        <f t="shared" si="21"/>
        <v>0</v>
      </c>
      <c r="L140">
        <f t="shared" si="15"/>
        <v>0</v>
      </c>
      <c r="M140">
        <f t="shared" si="19"/>
        <v>0</v>
      </c>
      <c r="O140">
        <f t="shared" si="20"/>
        <v>0</v>
      </c>
    </row>
    <row r="141" spans="1:16" x14ac:dyDescent="0.25">
      <c r="A141" s="6"/>
      <c r="B141" s="4"/>
      <c r="C141" s="4"/>
      <c r="D141" s="4"/>
      <c r="E141" s="5" t="e">
        <f t="shared" si="13"/>
        <v>#DIV/0!</v>
      </c>
      <c r="F141" s="4"/>
      <c r="G141" s="4"/>
      <c r="H141" s="4">
        <f t="shared" si="21"/>
        <v>0</v>
      </c>
      <c r="I141" s="4"/>
      <c r="J141" s="4"/>
      <c r="K141" s="4"/>
      <c r="L141" s="4">
        <f t="shared" si="15"/>
        <v>0</v>
      </c>
      <c r="M141" s="4">
        <f t="shared" si="19"/>
        <v>0</v>
      </c>
      <c r="N141" s="4"/>
      <c r="O141" s="4">
        <f t="shared" si="20"/>
        <v>0</v>
      </c>
      <c r="P141" s="4"/>
    </row>
    <row r="142" spans="1:16" x14ac:dyDescent="0.25">
      <c r="E142" s="2" t="e">
        <f t="shared" si="13"/>
        <v>#DIV/0!</v>
      </c>
      <c r="H142">
        <f t="shared" si="21"/>
        <v>0</v>
      </c>
      <c r="L142">
        <f t="shared" si="15"/>
        <v>0</v>
      </c>
      <c r="M142">
        <f t="shared" si="19"/>
        <v>0</v>
      </c>
      <c r="O142">
        <f t="shared" si="20"/>
        <v>0</v>
      </c>
      <c r="P142" s="4"/>
    </row>
    <row r="143" spans="1:16" x14ac:dyDescent="0.25">
      <c r="E143" s="2" t="e">
        <f t="shared" si="13"/>
        <v>#DIV/0!</v>
      </c>
      <c r="H143">
        <f t="shared" si="21"/>
        <v>0</v>
      </c>
      <c r="L143">
        <f t="shared" si="15"/>
        <v>0</v>
      </c>
      <c r="M143">
        <f t="shared" si="19"/>
        <v>0</v>
      </c>
      <c r="O143">
        <f t="shared" si="20"/>
        <v>0</v>
      </c>
    </row>
    <row r="144" spans="1:16" x14ac:dyDescent="0.25">
      <c r="E144" s="2" t="e">
        <f t="shared" ref="E144:E179" si="22">(B144)/(B144+C144+D144)</f>
        <v>#DIV/0!</v>
      </c>
      <c r="H144">
        <f t="shared" si="21"/>
        <v>0</v>
      </c>
      <c r="L144">
        <f t="shared" si="15"/>
        <v>0</v>
      </c>
      <c r="M144">
        <f t="shared" si="19"/>
        <v>0</v>
      </c>
      <c r="O144">
        <f t="shared" si="20"/>
        <v>0</v>
      </c>
    </row>
    <row r="145" spans="1:16" x14ac:dyDescent="0.25">
      <c r="A145" s="6"/>
      <c r="B145" s="4"/>
      <c r="C145" s="4"/>
      <c r="D145" s="4"/>
      <c r="E145" s="5" t="e">
        <f t="shared" si="22"/>
        <v>#DIV/0!</v>
      </c>
      <c r="F145" s="4"/>
      <c r="G145" s="4"/>
      <c r="H145" s="4">
        <f t="shared" si="21"/>
        <v>0</v>
      </c>
      <c r="I145" s="4"/>
      <c r="J145" s="4"/>
      <c r="K145" s="4"/>
      <c r="L145" s="4">
        <f t="shared" ref="L145:L156" si="23">B145*10</f>
        <v>0</v>
      </c>
      <c r="M145" s="4">
        <f t="shared" si="19"/>
        <v>0</v>
      </c>
      <c r="N145" s="4"/>
      <c r="O145" s="4">
        <f t="shared" si="20"/>
        <v>0</v>
      </c>
      <c r="P145" s="4"/>
    </row>
    <row r="146" spans="1:16" x14ac:dyDescent="0.25">
      <c r="A146" s="6"/>
      <c r="B146" s="4"/>
      <c r="C146" s="4"/>
      <c r="D146" s="4"/>
      <c r="E146" s="5" t="e">
        <f t="shared" si="22"/>
        <v>#DIV/0!</v>
      </c>
      <c r="F146" s="4"/>
      <c r="G146" s="4"/>
      <c r="H146" s="4">
        <f t="shared" si="21"/>
        <v>0</v>
      </c>
      <c r="I146" s="4"/>
      <c r="J146" s="4"/>
      <c r="K146" s="4"/>
      <c r="L146" s="4">
        <f t="shared" si="23"/>
        <v>0</v>
      </c>
      <c r="M146" s="4">
        <f t="shared" si="19"/>
        <v>0</v>
      </c>
      <c r="N146" s="4"/>
      <c r="O146" s="4">
        <f t="shared" si="20"/>
        <v>0</v>
      </c>
      <c r="P146" s="4"/>
    </row>
    <row r="147" spans="1:16" x14ac:dyDescent="0.25">
      <c r="A147" s="6"/>
      <c r="B147" s="4"/>
      <c r="C147" s="4"/>
      <c r="D147" s="4"/>
      <c r="E147" s="5" t="e">
        <f t="shared" si="22"/>
        <v>#DIV/0!</v>
      </c>
      <c r="F147" s="4"/>
      <c r="G147" s="4"/>
      <c r="H147" s="4">
        <f t="shared" si="21"/>
        <v>0</v>
      </c>
      <c r="I147" s="4"/>
      <c r="J147" s="4"/>
      <c r="K147" s="4"/>
      <c r="L147" s="4">
        <f t="shared" si="23"/>
        <v>0</v>
      </c>
      <c r="M147" s="4">
        <f t="shared" si="19"/>
        <v>0</v>
      </c>
      <c r="N147" s="4"/>
      <c r="O147" s="4">
        <f t="shared" si="20"/>
        <v>0</v>
      </c>
      <c r="P147" s="4"/>
    </row>
    <row r="148" spans="1:16" x14ac:dyDescent="0.25">
      <c r="A148" s="6"/>
      <c r="B148" s="4"/>
      <c r="C148" s="4"/>
      <c r="D148" s="4"/>
      <c r="E148" s="5" t="e">
        <f t="shared" si="22"/>
        <v>#DIV/0!</v>
      </c>
      <c r="F148" s="4"/>
      <c r="G148" s="4"/>
      <c r="H148" s="4">
        <f t="shared" si="21"/>
        <v>0</v>
      </c>
      <c r="I148" s="4"/>
      <c r="J148" s="4"/>
      <c r="K148" s="4"/>
      <c r="L148" s="4">
        <f t="shared" si="23"/>
        <v>0</v>
      </c>
      <c r="M148" s="4">
        <f t="shared" si="19"/>
        <v>0</v>
      </c>
      <c r="N148" s="4"/>
      <c r="O148" s="4">
        <f t="shared" si="20"/>
        <v>0</v>
      </c>
      <c r="P148" s="4"/>
    </row>
    <row r="149" spans="1:16" x14ac:dyDescent="0.25">
      <c r="A149" s="6"/>
      <c r="B149" s="4"/>
      <c r="C149" s="4"/>
      <c r="D149" s="4"/>
      <c r="E149" s="5" t="e">
        <f t="shared" si="22"/>
        <v>#DIV/0!</v>
      </c>
      <c r="F149" s="4"/>
      <c r="G149" s="4"/>
      <c r="H149" s="4">
        <f t="shared" si="21"/>
        <v>0</v>
      </c>
      <c r="I149" s="4"/>
      <c r="J149" s="4"/>
      <c r="K149" s="4"/>
      <c r="L149" s="4">
        <f t="shared" si="23"/>
        <v>0</v>
      </c>
      <c r="M149" s="4">
        <f t="shared" si="19"/>
        <v>0</v>
      </c>
      <c r="N149" s="4"/>
      <c r="O149" s="4">
        <f t="shared" si="20"/>
        <v>0</v>
      </c>
      <c r="P149" s="4"/>
    </row>
    <row r="150" spans="1:16" x14ac:dyDescent="0.25">
      <c r="A150" s="6"/>
      <c r="B150" s="4"/>
      <c r="C150" s="4"/>
      <c r="D150" s="4"/>
      <c r="E150" s="5" t="e">
        <f t="shared" si="22"/>
        <v>#DIV/0!</v>
      </c>
      <c r="F150" s="4"/>
      <c r="G150" s="4"/>
      <c r="H150" s="4">
        <f t="shared" si="21"/>
        <v>0</v>
      </c>
      <c r="I150" s="4"/>
      <c r="J150" s="4"/>
      <c r="K150" s="4"/>
      <c r="L150" s="4">
        <f t="shared" si="23"/>
        <v>0</v>
      </c>
      <c r="M150" s="4">
        <f t="shared" si="19"/>
        <v>0</v>
      </c>
      <c r="N150" s="4"/>
      <c r="O150" s="4">
        <f t="shared" si="20"/>
        <v>0</v>
      </c>
    </row>
    <row r="151" spans="1:16" x14ac:dyDescent="0.25">
      <c r="E151" s="2" t="e">
        <f t="shared" si="22"/>
        <v>#DIV/0!</v>
      </c>
      <c r="H151">
        <f t="shared" si="21"/>
        <v>0</v>
      </c>
      <c r="L151">
        <f t="shared" si="23"/>
        <v>0</v>
      </c>
      <c r="M151">
        <f t="shared" si="19"/>
        <v>0</v>
      </c>
      <c r="O151">
        <f t="shared" si="20"/>
        <v>0</v>
      </c>
    </row>
    <row r="152" spans="1:16" x14ac:dyDescent="0.25">
      <c r="E152" s="2" t="e">
        <f t="shared" si="22"/>
        <v>#DIV/0!</v>
      </c>
      <c r="H152">
        <f t="shared" si="21"/>
        <v>0</v>
      </c>
      <c r="L152">
        <f t="shared" si="23"/>
        <v>0</v>
      </c>
      <c r="M152">
        <f t="shared" si="19"/>
        <v>0</v>
      </c>
      <c r="O152">
        <f t="shared" si="20"/>
        <v>0</v>
      </c>
    </row>
    <row r="153" spans="1:16" x14ac:dyDescent="0.25">
      <c r="E153" s="2" t="e">
        <f t="shared" si="22"/>
        <v>#DIV/0!</v>
      </c>
      <c r="H153">
        <f t="shared" si="21"/>
        <v>0</v>
      </c>
      <c r="L153">
        <f t="shared" si="23"/>
        <v>0</v>
      </c>
      <c r="M153">
        <f t="shared" si="19"/>
        <v>0</v>
      </c>
      <c r="O153">
        <f t="shared" si="20"/>
        <v>0</v>
      </c>
    </row>
    <row r="154" spans="1:16" x14ac:dyDescent="0.25">
      <c r="E154" s="2" t="e">
        <f t="shared" si="22"/>
        <v>#DIV/0!</v>
      </c>
      <c r="H154">
        <f t="shared" si="21"/>
        <v>0</v>
      </c>
      <c r="L154">
        <f t="shared" si="23"/>
        <v>0</v>
      </c>
      <c r="M154">
        <f t="shared" si="19"/>
        <v>0</v>
      </c>
      <c r="O154">
        <f t="shared" si="20"/>
        <v>0</v>
      </c>
    </row>
    <row r="155" spans="1:16" x14ac:dyDescent="0.25">
      <c r="E155" s="2" t="e">
        <f t="shared" si="22"/>
        <v>#DIV/0!</v>
      </c>
      <c r="H155">
        <f t="shared" si="21"/>
        <v>0</v>
      </c>
      <c r="L155">
        <f t="shared" si="23"/>
        <v>0</v>
      </c>
      <c r="M155">
        <f t="shared" si="19"/>
        <v>0</v>
      </c>
      <c r="O155">
        <f t="shared" si="20"/>
        <v>0</v>
      </c>
    </row>
    <row r="156" spans="1:16" x14ac:dyDescent="0.25">
      <c r="E156" s="2" t="e">
        <f t="shared" si="22"/>
        <v>#DIV/0!</v>
      </c>
      <c r="H156">
        <f t="shared" si="21"/>
        <v>0</v>
      </c>
      <c r="L156">
        <f t="shared" si="23"/>
        <v>0</v>
      </c>
      <c r="M156">
        <f t="shared" si="19"/>
        <v>0</v>
      </c>
      <c r="O156">
        <f t="shared" si="20"/>
        <v>0</v>
      </c>
    </row>
    <row r="157" spans="1:16" x14ac:dyDescent="0.25">
      <c r="E157" s="2" t="e">
        <f t="shared" si="22"/>
        <v>#DIV/0!</v>
      </c>
      <c r="H157">
        <f t="shared" si="21"/>
        <v>0</v>
      </c>
      <c r="M157">
        <f t="shared" si="19"/>
        <v>0</v>
      </c>
      <c r="O157">
        <f t="shared" si="20"/>
        <v>0</v>
      </c>
    </row>
    <row r="158" spans="1:16" x14ac:dyDescent="0.25">
      <c r="E158" s="2" t="e">
        <f t="shared" si="22"/>
        <v>#DIV/0!</v>
      </c>
      <c r="H158">
        <f t="shared" si="21"/>
        <v>0</v>
      </c>
      <c r="M158">
        <f t="shared" si="19"/>
        <v>0</v>
      </c>
      <c r="O158">
        <f t="shared" si="20"/>
        <v>0</v>
      </c>
    </row>
    <row r="159" spans="1:16" x14ac:dyDescent="0.25">
      <c r="E159" s="2" t="e">
        <f t="shared" si="22"/>
        <v>#DIV/0!</v>
      </c>
      <c r="H159">
        <f t="shared" si="21"/>
        <v>0</v>
      </c>
      <c r="M159">
        <f t="shared" si="19"/>
        <v>0</v>
      </c>
      <c r="O159">
        <f t="shared" si="20"/>
        <v>0</v>
      </c>
    </row>
    <row r="160" spans="1:16" x14ac:dyDescent="0.25">
      <c r="E160" s="2" t="e">
        <f t="shared" si="22"/>
        <v>#DIV/0!</v>
      </c>
      <c r="H160">
        <f t="shared" si="21"/>
        <v>0</v>
      </c>
      <c r="M160">
        <f t="shared" si="19"/>
        <v>0</v>
      </c>
      <c r="O160">
        <f t="shared" si="20"/>
        <v>0</v>
      </c>
    </row>
    <row r="161" spans="5:15" x14ac:dyDescent="0.25">
      <c r="E161" s="2" t="e">
        <f t="shared" si="22"/>
        <v>#DIV/0!</v>
      </c>
      <c r="H161">
        <f t="shared" si="21"/>
        <v>0</v>
      </c>
      <c r="M161">
        <f t="shared" si="19"/>
        <v>0</v>
      </c>
      <c r="O161">
        <f t="shared" si="20"/>
        <v>0</v>
      </c>
    </row>
    <row r="162" spans="5:15" x14ac:dyDescent="0.25">
      <c r="E162" s="2" t="e">
        <f t="shared" si="22"/>
        <v>#DIV/0!</v>
      </c>
      <c r="H162">
        <f t="shared" si="21"/>
        <v>0</v>
      </c>
      <c r="M162">
        <f t="shared" si="19"/>
        <v>0</v>
      </c>
      <c r="O162">
        <f t="shared" si="20"/>
        <v>0</v>
      </c>
    </row>
    <row r="163" spans="5:15" x14ac:dyDescent="0.25">
      <c r="E163" s="2" t="e">
        <f t="shared" si="22"/>
        <v>#DIV/0!</v>
      </c>
      <c r="H163">
        <f t="shared" si="21"/>
        <v>0</v>
      </c>
      <c r="M163">
        <f t="shared" si="19"/>
        <v>0</v>
      </c>
      <c r="O163">
        <f t="shared" si="20"/>
        <v>0</v>
      </c>
    </row>
    <row r="164" spans="5:15" x14ac:dyDescent="0.25">
      <c r="E164" s="2" t="e">
        <f t="shared" si="22"/>
        <v>#DIV/0!</v>
      </c>
      <c r="H164">
        <f t="shared" si="21"/>
        <v>0</v>
      </c>
      <c r="M164">
        <f t="shared" si="19"/>
        <v>0</v>
      </c>
      <c r="O164">
        <f t="shared" si="20"/>
        <v>0</v>
      </c>
    </row>
    <row r="165" spans="5:15" x14ac:dyDescent="0.25">
      <c r="E165" s="2" t="e">
        <f t="shared" si="22"/>
        <v>#DIV/0!</v>
      </c>
      <c r="H165">
        <f t="shared" si="21"/>
        <v>0</v>
      </c>
      <c r="M165">
        <f t="shared" si="19"/>
        <v>0</v>
      </c>
      <c r="O165">
        <f t="shared" si="20"/>
        <v>0</v>
      </c>
    </row>
    <row r="166" spans="5:15" x14ac:dyDescent="0.25">
      <c r="E166" s="2" t="e">
        <f t="shared" si="22"/>
        <v>#DIV/0!</v>
      </c>
      <c r="H166">
        <f t="shared" si="21"/>
        <v>0</v>
      </c>
      <c r="M166">
        <f t="shared" si="19"/>
        <v>0</v>
      </c>
      <c r="O166">
        <f t="shared" si="20"/>
        <v>0</v>
      </c>
    </row>
    <row r="167" spans="5:15" x14ac:dyDescent="0.25">
      <c r="E167" s="2" t="e">
        <f t="shared" si="22"/>
        <v>#DIV/0!</v>
      </c>
      <c r="H167">
        <f t="shared" si="21"/>
        <v>0</v>
      </c>
      <c r="M167">
        <f t="shared" si="19"/>
        <v>0</v>
      </c>
      <c r="O167">
        <f t="shared" si="20"/>
        <v>0</v>
      </c>
    </row>
    <row r="168" spans="5:15" x14ac:dyDescent="0.25">
      <c r="E168" s="2" t="e">
        <f t="shared" si="22"/>
        <v>#DIV/0!</v>
      </c>
      <c r="H168">
        <f t="shared" si="21"/>
        <v>0</v>
      </c>
      <c r="M168">
        <f t="shared" si="19"/>
        <v>0</v>
      </c>
      <c r="O168">
        <f t="shared" si="20"/>
        <v>0</v>
      </c>
    </row>
    <row r="169" spans="5:15" x14ac:dyDescent="0.25">
      <c r="E169" s="2" t="e">
        <f t="shared" si="22"/>
        <v>#DIV/0!</v>
      </c>
      <c r="H169">
        <f t="shared" si="21"/>
        <v>0</v>
      </c>
      <c r="M169">
        <f t="shared" si="19"/>
        <v>0</v>
      </c>
      <c r="O169">
        <f t="shared" si="20"/>
        <v>0</v>
      </c>
    </row>
    <row r="170" spans="5:15" x14ac:dyDescent="0.25">
      <c r="E170" s="2" t="e">
        <f t="shared" si="22"/>
        <v>#DIV/0!</v>
      </c>
      <c r="H170">
        <f t="shared" si="21"/>
        <v>0</v>
      </c>
      <c r="M170">
        <f t="shared" si="19"/>
        <v>0</v>
      </c>
      <c r="O170">
        <f t="shared" si="20"/>
        <v>0</v>
      </c>
    </row>
    <row r="171" spans="5:15" x14ac:dyDescent="0.25">
      <c r="E171" s="2" t="e">
        <f t="shared" si="22"/>
        <v>#DIV/0!</v>
      </c>
      <c r="H171">
        <f t="shared" si="21"/>
        <v>0</v>
      </c>
      <c r="M171">
        <f t="shared" si="19"/>
        <v>0</v>
      </c>
      <c r="O171">
        <f t="shared" si="20"/>
        <v>0</v>
      </c>
    </row>
    <row r="172" spans="5:15" x14ac:dyDescent="0.25">
      <c r="E172" s="2" t="e">
        <f t="shared" si="22"/>
        <v>#DIV/0!</v>
      </c>
      <c r="H172">
        <f t="shared" si="21"/>
        <v>0</v>
      </c>
      <c r="M172">
        <f t="shared" si="19"/>
        <v>0</v>
      </c>
      <c r="O172">
        <f t="shared" si="20"/>
        <v>0</v>
      </c>
    </row>
    <row r="173" spans="5:15" x14ac:dyDescent="0.25">
      <c r="E173" s="2" t="e">
        <f t="shared" si="22"/>
        <v>#DIV/0!</v>
      </c>
      <c r="H173">
        <f t="shared" si="21"/>
        <v>0</v>
      </c>
      <c r="M173">
        <f t="shared" si="19"/>
        <v>0</v>
      </c>
      <c r="O173">
        <f t="shared" si="20"/>
        <v>0</v>
      </c>
    </row>
    <row r="174" spans="5:15" x14ac:dyDescent="0.25">
      <c r="E174" s="2" t="e">
        <f t="shared" si="22"/>
        <v>#DIV/0!</v>
      </c>
      <c r="H174">
        <f t="shared" si="21"/>
        <v>0</v>
      </c>
      <c r="M174">
        <f t="shared" si="19"/>
        <v>0</v>
      </c>
      <c r="O174">
        <f t="shared" si="20"/>
        <v>0</v>
      </c>
    </row>
    <row r="175" spans="5:15" x14ac:dyDescent="0.25">
      <c r="E175" s="2" t="e">
        <f t="shared" si="22"/>
        <v>#DIV/0!</v>
      </c>
      <c r="H175">
        <f t="shared" si="21"/>
        <v>0</v>
      </c>
      <c r="M175">
        <f t="shared" si="19"/>
        <v>0</v>
      </c>
      <c r="O175">
        <f t="shared" si="20"/>
        <v>0</v>
      </c>
    </row>
    <row r="176" spans="5:15" x14ac:dyDescent="0.25">
      <c r="E176" t="e">
        <f t="shared" si="22"/>
        <v>#DIV/0!</v>
      </c>
      <c r="H176">
        <f t="shared" si="21"/>
        <v>0</v>
      </c>
      <c r="M176">
        <f t="shared" si="19"/>
        <v>0</v>
      </c>
      <c r="O176">
        <f t="shared" si="20"/>
        <v>0</v>
      </c>
    </row>
    <row r="177" spans="5:15" x14ac:dyDescent="0.25">
      <c r="E177" t="e">
        <f t="shared" si="22"/>
        <v>#DIV/0!</v>
      </c>
      <c r="H177">
        <f t="shared" si="21"/>
        <v>0</v>
      </c>
      <c r="M177">
        <f t="shared" si="19"/>
        <v>0</v>
      </c>
      <c r="O177">
        <f t="shared" si="20"/>
        <v>0</v>
      </c>
    </row>
    <row r="178" spans="5:15" x14ac:dyDescent="0.25">
      <c r="E178" t="e">
        <f t="shared" si="22"/>
        <v>#DIV/0!</v>
      </c>
      <c r="H178">
        <f t="shared" si="21"/>
        <v>0</v>
      </c>
      <c r="M178">
        <f t="shared" si="19"/>
        <v>0</v>
      </c>
      <c r="O178">
        <f t="shared" si="20"/>
        <v>0</v>
      </c>
    </row>
    <row r="179" spans="5:15" x14ac:dyDescent="0.25">
      <c r="E179" t="e">
        <f t="shared" si="22"/>
        <v>#DIV/0!</v>
      </c>
      <c r="H179">
        <f t="shared" si="21"/>
        <v>0</v>
      </c>
      <c r="M179">
        <f t="shared" si="19"/>
        <v>0</v>
      </c>
      <c r="O179">
        <f t="shared" si="20"/>
        <v>0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8U</vt:lpstr>
      <vt:lpstr>10U</vt:lpstr>
      <vt:lpstr>12U</vt:lpstr>
      <vt:lpstr>14U</vt:lpstr>
      <vt:lpstr>16U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Horne</dc:creator>
  <cp:lastModifiedBy>Chanthavong, Jordie</cp:lastModifiedBy>
  <dcterms:created xsi:type="dcterms:W3CDTF">2022-03-03T19:52:13Z</dcterms:created>
  <dcterms:modified xsi:type="dcterms:W3CDTF">2026-04-13T16:16:06Z</dcterms:modified>
</cp:coreProperties>
</file>