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hanthavong\Downloads\"/>
    </mc:Choice>
  </mc:AlternateContent>
  <xr:revisionPtr revIDLastSave="0" documentId="13_ncr:1_{830183AE-86F3-4A08-8EAD-B238E669D495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8U" sheetId="20" r:id="rId1"/>
    <sheet name="9U" sheetId="13" r:id="rId2"/>
    <sheet name="10U" sheetId="21" r:id="rId3"/>
    <sheet name="11U" sheetId="22" r:id="rId4"/>
    <sheet name="12U" sheetId="23" r:id="rId5"/>
    <sheet name="11-12U" sheetId="31" r:id="rId6"/>
    <sheet name="13U" sheetId="24" r:id="rId7"/>
    <sheet name="14U" sheetId="26" r:id="rId8"/>
    <sheet name="15U" sheetId="25" r:id="rId9"/>
    <sheet name="16U" sheetId="28" r:id="rId10"/>
    <sheet name="17U" sheetId="27" r:id="rId11"/>
    <sheet name="18U" sheetId="30" r:id="rId12"/>
    <sheet name="16-17-18U" sheetId="2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0" l="1"/>
  <c r="F10" i="30"/>
  <c r="B10" i="30"/>
  <c r="G3" i="30"/>
  <c r="F3" i="30"/>
  <c r="C3" i="30"/>
  <c r="G6" i="30"/>
  <c r="F6" i="30"/>
  <c r="C6" i="30"/>
  <c r="G7" i="30"/>
  <c r="F7" i="30"/>
  <c r="C7" i="30"/>
  <c r="B3" i="30"/>
  <c r="G9" i="30"/>
  <c r="F9" i="30"/>
  <c r="B9" i="30"/>
  <c r="G8" i="30"/>
  <c r="F8" i="30"/>
  <c r="C8" i="30"/>
  <c r="G4" i="30"/>
  <c r="F4" i="30"/>
  <c r="C4" i="30"/>
  <c r="G5" i="30"/>
  <c r="F5" i="30"/>
  <c r="C5" i="30"/>
  <c r="B8" i="30"/>
  <c r="D5" i="30"/>
  <c r="D9" i="30"/>
  <c r="B7" i="30"/>
  <c r="C9" i="30"/>
  <c r="B6" i="30"/>
  <c r="N7" i="30"/>
  <c r="N4" i="30"/>
  <c r="M4" i="30"/>
  <c r="L4" i="30"/>
  <c r="K4" i="30"/>
  <c r="O4" i="30" s="1"/>
  <c r="H4" i="30"/>
  <c r="E4" i="30"/>
  <c r="N9" i="30"/>
  <c r="I9" i="30"/>
  <c r="N8" i="30"/>
  <c r="M8" i="30"/>
  <c r="L8" i="30"/>
  <c r="J8" i="30"/>
  <c r="H8" i="30"/>
  <c r="E8" i="30"/>
  <c r="N5" i="30"/>
  <c r="K6" i="30"/>
  <c r="N6" i="30"/>
  <c r="M6" i="30"/>
  <c r="L6" i="30"/>
  <c r="H6" i="30"/>
  <c r="E6" i="30"/>
  <c r="I10" i="30"/>
  <c r="J3" i="30"/>
  <c r="N3" i="30"/>
  <c r="M3" i="30"/>
  <c r="L3" i="30"/>
  <c r="E3" i="30"/>
  <c r="G14" i="23"/>
  <c r="F14" i="23"/>
  <c r="B14" i="23"/>
  <c r="G10" i="23"/>
  <c r="F10" i="23"/>
  <c r="C10" i="23"/>
  <c r="G18" i="23"/>
  <c r="F18" i="23"/>
  <c r="C18" i="23"/>
  <c r="G23" i="23"/>
  <c r="F23" i="23"/>
  <c r="C23" i="23"/>
  <c r="B10" i="23"/>
  <c r="G29" i="23"/>
  <c r="F29" i="23"/>
  <c r="C29" i="23"/>
  <c r="B23" i="23"/>
  <c r="C14" i="23"/>
  <c r="B18" i="23"/>
  <c r="N14" i="23"/>
  <c r="I14" i="23"/>
  <c r="N29" i="23"/>
  <c r="N23" i="23"/>
  <c r="N10" i="23"/>
  <c r="J10" i="23"/>
  <c r="N18" i="23"/>
  <c r="K18" i="23"/>
  <c r="G17" i="21"/>
  <c r="F17" i="21"/>
  <c r="B17" i="21"/>
  <c r="G9" i="21"/>
  <c r="F9" i="21"/>
  <c r="C9" i="21"/>
  <c r="G6" i="21"/>
  <c r="F6" i="21"/>
  <c r="C6" i="21"/>
  <c r="B9" i="21"/>
  <c r="G14" i="21"/>
  <c r="F14" i="21"/>
  <c r="C14" i="21"/>
  <c r="B6" i="21"/>
  <c r="C17" i="21"/>
  <c r="B14" i="21"/>
  <c r="N6" i="21"/>
  <c r="N9" i="21"/>
  <c r="J9" i="21"/>
  <c r="N17" i="21"/>
  <c r="I17" i="21"/>
  <c r="N14" i="21"/>
  <c r="K14" i="21"/>
  <c r="G10" i="20"/>
  <c r="F10" i="20"/>
  <c r="C10" i="20"/>
  <c r="G17" i="20"/>
  <c r="F17" i="20"/>
  <c r="B17" i="20"/>
  <c r="G9" i="20"/>
  <c r="F9" i="20"/>
  <c r="C9" i="20"/>
  <c r="B10" i="20"/>
  <c r="F14" i="20"/>
  <c r="G14" i="20"/>
  <c r="C14" i="20"/>
  <c r="G5" i="20"/>
  <c r="F5" i="20"/>
  <c r="C5" i="20"/>
  <c r="G13" i="20"/>
  <c r="F13" i="20"/>
  <c r="B13" i="20"/>
  <c r="G11" i="20"/>
  <c r="F11" i="20"/>
  <c r="C11" i="20"/>
  <c r="E11" i="20" s="1"/>
  <c r="C17" i="20"/>
  <c r="B9" i="20"/>
  <c r="B5" i="20"/>
  <c r="B11" i="20"/>
  <c r="N9" i="20"/>
  <c r="K9" i="20"/>
  <c r="N10" i="20"/>
  <c r="J10" i="20"/>
  <c r="N11" i="20"/>
  <c r="K11" i="20"/>
  <c r="N13" i="20"/>
  <c r="I13" i="20"/>
  <c r="N5" i="20"/>
  <c r="J5" i="20"/>
  <c r="N17" i="20"/>
  <c r="I17" i="20"/>
  <c r="N14" i="20"/>
  <c r="G12" i="24"/>
  <c r="F12" i="24"/>
  <c r="B12" i="24"/>
  <c r="G7" i="24"/>
  <c r="F7" i="24"/>
  <c r="C7" i="24"/>
  <c r="G22" i="24"/>
  <c r="F22" i="24"/>
  <c r="C22" i="24"/>
  <c r="G20" i="24"/>
  <c r="F20" i="24"/>
  <c r="C20" i="24"/>
  <c r="B7" i="24"/>
  <c r="G9" i="24"/>
  <c r="F9" i="24"/>
  <c r="B9" i="24"/>
  <c r="G16" i="24"/>
  <c r="F16" i="24"/>
  <c r="C16" i="24"/>
  <c r="G14" i="24"/>
  <c r="F14" i="24"/>
  <c r="C14" i="24"/>
  <c r="B16" i="24"/>
  <c r="G3" i="24"/>
  <c r="F3" i="24"/>
  <c r="C3" i="24"/>
  <c r="G21" i="24"/>
  <c r="F21" i="24"/>
  <c r="C21" i="24"/>
  <c r="B20" i="24"/>
  <c r="B3" i="24"/>
  <c r="C9" i="24"/>
  <c r="L12" i="24"/>
  <c r="D16" i="24"/>
  <c r="D21" i="24"/>
  <c r="B22" i="24"/>
  <c r="N20" i="24"/>
  <c r="N3" i="24"/>
  <c r="M3" i="24"/>
  <c r="L3" i="24"/>
  <c r="O3" i="24"/>
  <c r="H3" i="24"/>
  <c r="E3" i="24"/>
  <c r="N12" i="24"/>
  <c r="M12" i="24"/>
  <c r="I12" i="24"/>
  <c r="H12" i="24"/>
  <c r="N9" i="24"/>
  <c r="I9" i="24"/>
  <c r="N7" i="24"/>
  <c r="J7" i="24"/>
  <c r="N21" i="24"/>
  <c r="N22" i="24"/>
  <c r="K22" i="24"/>
  <c r="J16" i="24"/>
  <c r="N14" i="24"/>
  <c r="K14" i="24"/>
  <c r="E16" i="24"/>
  <c r="N16" i="24"/>
  <c r="M16" i="24"/>
  <c r="L16" i="24"/>
  <c r="B14" i="24"/>
  <c r="L14" i="24" s="1"/>
  <c r="G16" i="13"/>
  <c r="F16" i="13"/>
  <c r="C16" i="13"/>
  <c r="G19" i="13"/>
  <c r="F19" i="13"/>
  <c r="B19" i="13"/>
  <c r="G13" i="13"/>
  <c r="F13" i="13"/>
  <c r="C13" i="13"/>
  <c r="B16" i="13"/>
  <c r="G10" i="13"/>
  <c r="F10" i="13"/>
  <c r="C10" i="13"/>
  <c r="H10" i="13"/>
  <c r="B13" i="13"/>
  <c r="N16" i="13"/>
  <c r="J16" i="13"/>
  <c r="N10" i="13"/>
  <c r="M10" i="13"/>
  <c r="O10" i="13" s="1"/>
  <c r="L10" i="13"/>
  <c r="E10" i="13"/>
  <c r="N19" i="13"/>
  <c r="I19" i="13"/>
  <c r="N13" i="13"/>
  <c r="G4" i="26"/>
  <c r="H4" i="26" s="1"/>
  <c r="F4" i="26"/>
  <c r="C4" i="26"/>
  <c r="G6" i="26"/>
  <c r="F6" i="26"/>
  <c r="B6" i="26"/>
  <c r="B4" i="26"/>
  <c r="G7" i="26"/>
  <c r="F7" i="26"/>
  <c r="C7" i="26"/>
  <c r="G5" i="26"/>
  <c r="F5" i="26"/>
  <c r="C5" i="26"/>
  <c r="E5" i="26" s="1"/>
  <c r="H5" i="26"/>
  <c r="B7" i="26"/>
  <c r="N5" i="26"/>
  <c r="M5" i="26"/>
  <c r="L5" i="26"/>
  <c r="O5" i="26"/>
  <c r="J4" i="26"/>
  <c r="N4" i="26"/>
  <c r="M4" i="26"/>
  <c r="L4" i="26"/>
  <c r="O4" i="26" s="1"/>
  <c r="E4" i="26"/>
  <c r="N6" i="26"/>
  <c r="I6" i="26"/>
  <c r="N7" i="26"/>
  <c r="K7" i="26"/>
  <c r="G6" i="22"/>
  <c r="H6" i="22" s="1"/>
  <c r="F6" i="22"/>
  <c r="B6" i="22"/>
  <c r="G3" i="22"/>
  <c r="F3" i="22"/>
  <c r="C3" i="22"/>
  <c r="G15" i="22"/>
  <c r="F15" i="22"/>
  <c r="C15" i="22"/>
  <c r="B3" i="22"/>
  <c r="G17" i="22"/>
  <c r="F17" i="22"/>
  <c r="C17" i="22"/>
  <c r="G4" i="22"/>
  <c r="F4" i="22"/>
  <c r="C4" i="22"/>
  <c r="E4" i="22" s="1"/>
  <c r="B15" i="22"/>
  <c r="H17" i="22"/>
  <c r="B17" i="22"/>
  <c r="E17" i="22" s="1"/>
  <c r="N6" i="22"/>
  <c r="I6" i="22"/>
  <c r="N15" i="22"/>
  <c r="K17" i="22"/>
  <c r="N17" i="22"/>
  <c r="M17" i="22"/>
  <c r="O17" i="22" s="1"/>
  <c r="L17" i="22"/>
  <c r="N4" i="22"/>
  <c r="N3" i="22"/>
  <c r="J3" i="22"/>
  <c r="G27" i="13"/>
  <c r="F27" i="13"/>
  <c r="B27" i="13"/>
  <c r="L27" i="13" s="1"/>
  <c r="G9" i="13"/>
  <c r="F9" i="13"/>
  <c r="H9" i="13" s="1"/>
  <c r="C9" i="13"/>
  <c r="B9" i="13"/>
  <c r="G12" i="13"/>
  <c r="F12" i="13"/>
  <c r="C12" i="13"/>
  <c r="G4" i="13"/>
  <c r="F4" i="13"/>
  <c r="H4" i="13" s="1"/>
  <c r="C4" i="13"/>
  <c r="G5" i="13"/>
  <c r="F5" i="13"/>
  <c r="B5" i="13"/>
  <c r="G8" i="13"/>
  <c r="F8" i="13"/>
  <c r="C8" i="13"/>
  <c r="B4" i="13"/>
  <c r="G3" i="13"/>
  <c r="F3" i="13"/>
  <c r="H3" i="13" s="1"/>
  <c r="C3" i="13"/>
  <c r="E3" i="13" s="1"/>
  <c r="B12" i="13"/>
  <c r="C5" i="13"/>
  <c r="N3" i="13"/>
  <c r="M3" i="13"/>
  <c r="O3" i="13" s="1"/>
  <c r="L3" i="13"/>
  <c r="N12" i="13"/>
  <c r="K12" i="13"/>
  <c r="N27" i="13"/>
  <c r="I27" i="13"/>
  <c r="N8" i="13"/>
  <c r="K8" i="13"/>
  <c r="N4" i="13"/>
  <c r="J4" i="13"/>
  <c r="N9" i="13"/>
  <c r="M9" i="13"/>
  <c r="J9" i="13"/>
  <c r="L9" i="13"/>
  <c r="N5" i="13"/>
  <c r="I5" i="13"/>
  <c r="G26" i="23"/>
  <c r="F26" i="23"/>
  <c r="C26" i="23"/>
  <c r="G7" i="23"/>
  <c r="F7" i="23"/>
  <c r="B7" i="23"/>
  <c r="L7" i="23" s="1"/>
  <c r="O7" i="23" s="1"/>
  <c r="G21" i="23"/>
  <c r="H21" i="23" s="1"/>
  <c r="F21" i="23"/>
  <c r="C21" i="23"/>
  <c r="B26" i="23"/>
  <c r="G3" i="23"/>
  <c r="F3" i="23"/>
  <c r="C3" i="23"/>
  <c r="E3" i="23" s="1"/>
  <c r="G8" i="23"/>
  <c r="F8" i="23"/>
  <c r="C8" i="23"/>
  <c r="G20" i="23"/>
  <c r="F20" i="23"/>
  <c r="B20" i="23"/>
  <c r="B29" i="23"/>
  <c r="G4" i="23"/>
  <c r="F4" i="23"/>
  <c r="C4" i="23"/>
  <c r="B21" i="23"/>
  <c r="C20" i="23"/>
  <c r="H26" i="23"/>
  <c r="B4" i="23"/>
  <c r="B3" i="23"/>
  <c r="N8" i="23"/>
  <c r="O3" i="23"/>
  <c r="N3" i="23"/>
  <c r="M3" i="23"/>
  <c r="L3" i="23"/>
  <c r="H3" i="23"/>
  <c r="I7" i="23"/>
  <c r="N7" i="23"/>
  <c r="M7" i="23"/>
  <c r="H7" i="23"/>
  <c r="J29" i="23"/>
  <c r="K21" i="23"/>
  <c r="N21" i="23"/>
  <c r="M21" i="23"/>
  <c r="L21" i="23"/>
  <c r="E21" i="23"/>
  <c r="N26" i="23"/>
  <c r="M26" i="23"/>
  <c r="J26" i="23"/>
  <c r="L26" i="23"/>
  <c r="N20" i="23"/>
  <c r="I20" i="23"/>
  <c r="N4" i="23"/>
  <c r="K4" i="23"/>
  <c r="G27" i="21"/>
  <c r="F27" i="21"/>
  <c r="B27" i="21"/>
  <c r="G4" i="21"/>
  <c r="F4" i="21"/>
  <c r="C4" i="21"/>
  <c r="G26" i="21"/>
  <c r="F26" i="21"/>
  <c r="C26" i="21"/>
  <c r="B4" i="21"/>
  <c r="G12" i="21"/>
  <c r="F12" i="21"/>
  <c r="C12" i="21"/>
  <c r="B26" i="21"/>
  <c r="G11" i="21"/>
  <c r="F11" i="21"/>
  <c r="C11" i="21"/>
  <c r="D11" i="21"/>
  <c r="D27" i="21"/>
  <c r="D6" i="21"/>
  <c r="D12" i="21"/>
  <c r="M12" i="21" s="1"/>
  <c r="N12" i="21"/>
  <c r="N11" i="21"/>
  <c r="N27" i="21"/>
  <c r="I27" i="21"/>
  <c r="N4" i="21"/>
  <c r="J4" i="21"/>
  <c r="N26" i="21"/>
  <c r="K26" i="21"/>
  <c r="H18" i="21"/>
  <c r="G13" i="24"/>
  <c r="F13" i="24"/>
  <c r="C13" i="24"/>
  <c r="G5" i="24"/>
  <c r="F5" i="24"/>
  <c r="H5" i="24" s="1"/>
  <c r="B5" i="24"/>
  <c r="L5" i="24" s="1"/>
  <c r="G11" i="24"/>
  <c r="F11" i="24"/>
  <c r="C11" i="24"/>
  <c r="B13" i="24"/>
  <c r="C5" i="24"/>
  <c r="N11" i="24"/>
  <c r="K11" i="24"/>
  <c r="N13" i="24"/>
  <c r="J13" i="24"/>
  <c r="N5" i="24"/>
  <c r="M5" i="24"/>
  <c r="I5" i="24"/>
  <c r="D7" i="30"/>
  <c r="J7" i="30"/>
  <c r="K5" i="30"/>
  <c r="G18" i="21"/>
  <c r="F18" i="21"/>
  <c r="B18" i="21"/>
  <c r="G28" i="21"/>
  <c r="F28" i="21"/>
  <c r="C28" i="21"/>
  <c r="G8" i="21"/>
  <c r="F8" i="21"/>
  <c r="C8" i="21"/>
  <c r="G22" i="21"/>
  <c r="F22" i="21"/>
  <c r="C22" i="21"/>
  <c r="B28" i="21"/>
  <c r="G21" i="21"/>
  <c r="F21" i="21"/>
  <c r="H21" i="21" s="1"/>
  <c r="C21" i="21"/>
  <c r="B8" i="21"/>
  <c r="C18" i="21"/>
  <c r="B22" i="21"/>
  <c r="E22" i="21" s="1"/>
  <c r="N28" i="21"/>
  <c r="J28" i="21"/>
  <c r="N21" i="21"/>
  <c r="N18" i="21"/>
  <c r="I18" i="21"/>
  <c r="N8" i="21"/>
  <c r="K8" i="21"/>
  <c r="N22" i="21"/>
  <c r="M22" i="21"/>
  <c r="H22" i="21"/>
  <c r="G8" i="20"/>
  <c r="H8" i="20" s="1"/>
  <c r="F8" i="20"/>
  <c r="B8" i="20"/>
  <c r="G12" i="20"/>
  <c r="F12" i="20"/>
  <c r="C12" i="20"/>
  <c r="G4" i="20"/>
  <c r="F4" i="20"/>
  <c r="C4" i="20"/>
  <c r="B12" i="20"/>
  <c r="G6" i="20"/>
  <c r="F6" i="20"/>
  <c r="C6" i="20"/>
  <c r="B6" i="20"/>
  <c r="G15" i="20"/>
  <c r="F15" i="20"/>
  <c r="C15" i="20"/>
  <c r="B14" i="20"/>
  <c r="B15" i="20"/>
  <c r="L8" i="20"/>
  <c r="H11" i="20"/>
  <c r="D9" i="20"/>
  <c r="D12" i="20"/>
  <c r="B4" i="20"/>
  <c r="E15" i="20"/>
  <c r="L10" i="20"/>
  <c r="M11" i="20"/>
  <c r="L11" i="20"/>
  <c r="O11" i="20" s="1"/>
  <c r="N4" i="20"/>
  <c r="N6" i="20"/>
  <c r="J6" i="20"/>
  <c r="I8" i="20"/>
  <c r="N8" i="20"/>
  <c r="M8" i="20"/>
  <c r="E8" i="20"/>
  <c r="K17" i="20"/>
  <c r="N15" i="20"/>
  <c r="M15" i="20"/>
  <c r="L15" i="20"/>
  <c r="O15" i="20"/>
  <c r="H15" i="20"/>
  <c r="N12" i="20"/>
  <c r="M12" i="20"/>
  <c r="J12" i="20"/>
  <c r="H12" i="20"/>
  <c r="L12" i="20"/>
  <c r="O12" i="20" s="1"/>
  <c r="I10" i="20"/>
  <c r="G28" i="23"/>
  <c r="F28" i="23"/>
  <c r="C28" i="23"/>
  <c r="L10" i="23"/>
  <c r="G17" i="23"/>
  <c r="F17" i="23"/>
  <c r="H17" i="23" s="1"/>
  <c r="C17" i="23"/>
  <c r="B28" i="23"/>
  <c r="H8" i="23"/>
  <c r="E8" i="23"/>
  <c r="B17" i="23"/>
  <c r="L17" i="23" s="1"/>
  <c r="N28" i="23"/>
  <c r="J28" i="23"/>
  <c r="I10" i="23"/>
  <c r="N17" i="23"/>
  <c r="M17" i="23"/>
  <c r="K17" i="23"/>
  <c r="G28" i="13"/>
  <c r="F28" i="13"/>
  <c r="C28" i="13"/>
  <c r="L19" i="13"/>
  <c r="G20" i="13"/>
  <c r="F20" i="13"/>
  <c r="C20" i="13"/>
  <c r="B28" i="13"/>
  <c r="L28" i="13" s="1"/>
  <c r="G29" i="13"/>
  <c r="F29" i="13"/>
  <c r="H29" i="13" s="1"/>
  <c r="C29" i="13"/>
  <c r="L4" i="13"/>
  <c r="D13" i="13"/>
  <c r="D20" i="13"/>
  <c r="M20" i="13" s="1"/>
  <c r="D28" i="13"/>
  <c r="M28" i="13" s="1"/>
  <c r="D16" i="13"/>
  <c r="M16" i="13" s="1"/>
  <c r="C19" i="13"/>
  <c r="B29" i="13"/>
  <c r="L29" i="13" s="1"/>
  <c r="M19" i="13"/>
  <c r="N20" i="13"/>
  <c r="I4" i="13"/>
  <c r="M4" i="13"/>
  <c r="J13" i="13"/>
  <c r="N28" i="13"/>
  <c r="J28" i="13"/>
  <c r="K16" i="13"/>
  <c r="N29" i="13"/>
  <c r="M29" i="13"/>
  <c r="K29" i="13"/>
  <c r="G8" i="24"/>
  <c r="F8" i="24"/>
  <c r="B8" i="24"/>
  <c r="L8" i="24" s="1"/>
  <c r="G17" i="24"/>
  <c r="F17" i="24"/>
  <c r="H17" i="24" s="1"/>
  <c r="C17" i="24"/>
  <c r="L7" i="24"/>
  <c r="N8" i="24"/>
  <c r="I8" i="24"/>
  <c r="M7" i="24"/>
  <c r="C8" i="24"/>
  <c r="M8" i="24"/>
  <c r="N17" i="24"/>
  <c r="K17" i="24"/>
  <c r="G11" i="23"/>
  <c r="F11" i="23"/>
  <c r="H11" i="23" s="1"/>
  <c r="B11" i="23"/>
  <c r="E11" i="23" s="1"/>
  <c r="G27" i="23"/>
  <c r="F27" i="23"/>
  <c r="C27" i="23"/>
  <c r="B27" i="23"/>
  <c r="L27" i="23" s="1"/>
  <c r="L20" i="23"/>
  <c r="G24" i="23"/>
  <c r="F24" i="23"/>
  <c r="C24" i="23"/>
  <c r="B24" i="23"/>
  <c r="E24" i="23" s="1"/>
  <c r="C11" i="23"/>
  <c r="K14" i="23"/>
  <c r="N24" i="23"/>
  <c r="M24" i="23"/>
  <c r="I11" i="23"/>
  <c r="N11" i="23"/>
  <c r="M11" i="23"/>
  <c r="N27" i="23"/>
  <c r="M27" i="23"/>
  <c r="J27" i="23"/>
  <c r="G16" i="22"/>
  <c r="F16" i="22"/>
  <c r="B16" i="22"/>
  <c r="E16" i="22" s="1"/>
  <c r="G11" i="22"/>
  <c r="F11" i="22"/>
  <c r="C11" i="22"/>
  <c r="G12" i="22"/>
  <c r="F12" i="22"/>
  <c r="C12" i="22"/>
  <c r="B11" i="22"/>
  <c r="G14" i="22"/>
  <c r="F14" i="22"/>
  <c r="C14" i="22"/>
  <c r="G9" i="22"/>
  <c r="F9" i="22"/>
  <c r="H9" i="22" s="1"/>
  <c r="C9" i="22"/>
  <c r="B12" i="22"/>
  <c r="C6" i="22"/>
  <c r="B14" i="22"/>
  <c r="E14" i="22" s="1"/>
  <c r="H16" i="22"/>
  <c r="E6" i="22"/>
  <c r="C16" i="22"/>
  <c r="N9" i="22"/>
  <c r="M9" i="22"/>
  <c r="L9" i="22"/>
  <c r="O9" i="22" s="1"/>
  <c r="E9" i="22"/>
  <c r="N12" i="22"/>
  <c r="K12" i="22"/>
  <c r="N14" i="22"/>
  <c r="M14" i="22"/>
  <c r="L14" i="22"/>
  <c r="H14" i="22"/>
  <c r="N11" i="22"/>
  <c r="J11" i="22"/>
  <c r="M4" i="22"/>
  <c r="L4" i="22"/>
  <c r="N16" i="22"/>
  <c r="M16" i="22"/>
  <c r="I16" i="22"/>
  <c r="G7" i="21"/>
  <c r="F7" i="21"/>
  <c r="H7" i="21" s="1"/>
  <c r="B7" i="21"/>
  <c r="L7" i="21" s="1"/>
  <c r="G24" i="21"/>
  <c r="F24" i="21"/>
  <c r="C24" i="21"/>
  <c r="B24" i="21"/>
  <c r="G23" i="21"/>
  <c r="F23" i="21"/>
  <c r="C23" i="21"/>
  <c r="E21" i="21"/>
  <c r="B23" i="21"/>
  <c r="L23" i="21" s="1"/>
  <c r="C7" i="21"/>
  <c r="K6" i="21"/>
  <c r="I7" i="21"/>
  <c r="N7" i="21"/>
  <c r="M7" i="21"/>
  <c r="M21" i="21"/>
  <c r="L21" i="21"/>
  <c r="J8" i="21"/>
  <c r="N23" i="21"/>
  <c r="N24" i="21"/>
  <c r="G7" i="13"/>
  <c r="F7" i="13"/>
  <c r="C7" i="13"/>
  <c r="L5" i="13"/>
  <c r="B7" i="13"/>
  <c r="L7" i="13" s="1"/>
  <c r="G17" i="13"/>
  <c r="F17" i="13"/>
  <c r="C17" i="13"/>
  <c r="G11" i="13"/>
  <c r="F11" i="13"/>
  <c r="C11" i="13"/>
  <c r="G25" i="13"/>
  <c r="F25" i="13"/>
  <c r="C25" i="13"/>
  <c r="B17" i="13"/>
  <c r="L17" i="13" s="1"/>
  <c r="B11" i="13"/>
  <c r="L11" i="13" s="1"/>
  <c r="N11" i="13"/>
  <c r="M11" i="13"/>
  <c r="N7" i="13"/>
  <c r="J7" i="13"/>
  <c r="N17" i="13"/>
  <c r="K17" i="13"/>
  <c r="N25" i="13"/>
  <c r="M25" i="13"/>
  <c r="L25" i="13"/>
  <c r="E25" i="13"/>
  <c r="M5" i="13"/>
  <c r="G19" i="23"/>
  <c r="F19" i="23"/>
  <c r="B19" i="23"/>
  <c r="G6" i="23"/>
  <c r="F6" i="23"/>
  <c r="C6" i="23"/>
  <c r="G16" i="23"/>
  <c r="F16" i="23"/>
  <c r="C16" i="23"/>
  <c r="B6" i="23"/>
  <c r="L6" i="23" s="1"/>
  <c r="B16" i="23"/>
  <c r="L16" i="23" s="1"/>
  <c r="G22" i="23"/>
  <c r="F22" i="23"/>
  <c r="C22" i="23"/>
  <c r="B22" i="23"/>
  <c r="L22" i="23" s="1"/>
  <c r="N16" i="23"/>
  <c r="M16" i="23"/>
  <c r="N6" i="23"/>
  <c r="J6" i="23"/>
  <c r="N22" i="23"/>
  <c r="M22" i="23"/>
  <c r="N19" i="23"/>
  <c r="I19" i="23"/>
  <c r="G31" i="21"/>
  <c r="F31" i="21"/>
  <c r="B31" i="21"/>
  <c r="G10" i="21"/>
  <c r="F10" i="21"/>
  <c r="C10" i="21"/>
  <c r="L17" i="21"/>
  <c r="N10" i="21"/>
  <c r="I31" i="21"/>
  <c r="N31" i="21"/>
  <c r="M31" i="21"/>
  <c r="L31" i="21"/>
  <c r="K17" i="21"/>
  <c r="H13" i="20"/>
  <c r="E13" i="20"/>
  <c r="G3" i="20"/>
  <c r="F3" i="20"/>
  <c r="C3" i="20"/>
  <c r="H9" i="20"/>
  <c r="L17" i="20"/>
  <c r="C13" i="20"/>
  <c r="N3" i="20"/>
  <c r="M17" i="20"/>
  <c r="H17" i="20"/>
  <c r="K4" i="20"/>
  <c r="G3" i="26"/>
  <c r="F3" i="26"/>
  <c r="B3" i="26"/>
  <c r="C6" i="26"/>
  <c r="J7" i="26"/>
  <c r="K6" i="26"/>
  <c r="I3" i="26"/>
  <c r="G15" i="24"/>
  <c r="F15" i="24"/>
  <c r="B15" i="24"/>
  <c r="L15" i="24" s="1"/>
  <c r="G4" i="24"/>
  <c r="F4" i="24"/>
  <c r="C4" i="24"/>
  <c r="B17" i="24"/>
  <c r="L17" i="24" s="1"/>
  <c r="B4" i="24"/>
  <c r="L4" i="24" s="1"/>
  <c r="L13" i="24"/>
  <c r="B11" i="24"/>
  <c r="L11" i="24" s="1"/>
  <c r="I15" i="24"/>
  <c r="N15" i="24"/>
  <c r="M15" i="24"/>
  <c r="N4" i="24"/>
  <c r="M4" i="24"/>
  <c r="K13" i="24"/>
  <c r="M17" i="24"/>
  <c r="J17" i="24"/>
  <c r="G5" i="22"/>
  <c r="F5" i="22"/>
  <c r="B5" i="22"/>
  <c r="E5" i="22" s="1"/>
  <c r="H11" i="22"/>
  <c r="L12" i="22"/>
  <c r="G8" i="22"/>
  <c r="F8" i="22"/>
  <c r="C8" i="22"/>
  <c r="N8" i="22"/>
  <c r="K15" i="22"/>
  <c r="N5" i="22"/>
  <c r="M5" i="22"/>
  <c r="I5" i="22"/>
  <c r="G26" i="13"/>
  <c r="F26" i="13"/>
  <c r="B26" i="13"/>
  <c r="E26" i="13" s="1"/>
  <c r="G21" i="13"/>
  <c r="F21" i="13"/>
  <c r="C21" i="13"/>
  <c r="G23" i="13"/>
  <c r="F23" i="13"/>
  <c r="C23" i="13"/>
  <c r="G18" i="13"/>
  <c r="F18" i="13"/>
  <c r="C18" i="13"/>
  <c r="E18" i="13" s="1"/>
  <c r="B23" i="13"/>
  <c r="B21" i="13"/>
  <c r="L21" i="13" s="1"/>
  <c r="N18" i="13"/>
  <c r="M18" i="13"/>
  <c r="L18" i="13"/>
  <c r="I18" i="13"/>
  <c r="N26" i="13"/>
  <c r="M26" i="13"/>
  <c r="I26" i="13"/>
  <c r="N23" i="13"/>
  <c r="K23" i="13"/>
  <c r="J12" i="13"/>
  <c r="N21" i="13"/>
  <c r="K21" i="13"/>
  <c r="J11" i="21"/>
  <c r="B11" i="21"/>
  <c r="L11" i="21" s="1"/>
  <c r="I3" i="21"/>
  <c r="G3" i="21"/>
  <c r="F3" i="21"/>
  <c r="C3" i="21"/>
  <c r="B3" i="21"/>
  <c r="L3" i="21" s="1"/>
  <c r="G5" i="21"/>
  <c r="F5" i="21"/>
  <c r="C5" i="21"/>
  <c r="G20" i="21"/>
  <c r="F20" i="21"/>
  <c r="H20" i="21" s="1"/>
  <c r="B20" i="21"/>
  <c r="L20" i="21" s="1"/>
  <c r="G19" i="21"/>
  <c r="F19" i="21"/>
  <c r="C19" i="21"/>
  <c r="L26" i="21"/>
  <c r="G30" i="21"/>
  <c r="F30" i="21"/>
  <c r="C30" i="21"/>
  <c r="B30" i="21"/>
  <c r="H23" i="21"/>
  <c r="B5" i="21"/>
  <c r="L5" i="21" s="1"/>
  <c r="B19" i="21"/>
  <c r="L19" i="21" s="1"/>
  <c r="D19" i="21"/>
  <c r="M19" i="21" s="1"/>
  <c r="D26" i="21"/>
  <c r="M26" i="21" s="1"/>
  <c r="J5" i="21"/>
  <c r="N5" i="21"/>
  <c r="M5" i="21"/>
  <c r="M23" i="21"/>
  <c r="K23" i="21"/>
  <c r="I20" i="21"/>
  <c r="N20" i="21"/>
  <c r="M20" i="21"/>
  <c r="N30" i="21"/>
  <c r="J30" i="21"/>
  <c r="N19" i="21"/>
  <c r="K19" i="21"/>
  <c r="I26" i="21"/>
  <c r="L8" i="21"/>
  <c r="H26" i="21"/>
  <c r="B12" i="21"/>
  <c r="L12" i="21" s="1"/>
  <c r="N3" i="21"/>
  <c r="M11" i="21"/>
  <c r="J11" i="24"/>
  <c r="M14" i="24"/>
  <c r="G10" i="22"/>
  <c r="F10" i="22"/>
  <c r="C10" i="22"/>
  <c r="G13" i="22"/>
  <c r="F13" i="22"/>
  <c r="C13" i="22"/>
  <c r="B10" i="22"/>
  <c r="B13" i="22"/>
  <c r="N10" i="22"/>
  <c r="N13" i="22"/>
  <c r="K13" i="22"/>
  <c r="J15" i="22"/>
  <c r="G6" i="13"/>
  <c r="F6" i="13"/>
  <c r="B6" i="13"/>
  <c r="L6" i="13" s="1"/>
  <c r="G24" i="13"/>
  <c r="F24" i="13"/>
  <c r="C24" i="13"/>
  <c r="B24" i="13"/>
  <c r="L24" i="13" s="1"/>
  <c r="I6" i="13"/>
  <c r="N6" i="13"/>
  <c r="M6" i="13"/>
  <c r="N24" i="13"/>
  <c r="M24" i="13"/>
  <c r="J24" i="13"/>
  <c r="G19" i="24"/>
  <c r="F19" i="24"/>
  <c r="C19" i="24"/>
  <c r="B19" i="24"/>
  <c r="L19" i="24" s="1"/>
  <c r="G18" i="24"/>
  <c r="F18" i="24"/>
  <c r="C18" i="24"/>
  <c r="G10" i="24"/>
  <c r="F10" i="24"/>
  <c r="C10" i="24"/>
  <c r="E10" i="24" s="1"/>
  <c r="B18" i="24"/>
  <c r="L18" i="24" s="1"/>
  <c r="G6" i="24"/>
  <c r="F6" i="24"/>
  <c r="C6" i="24"/>
  <c r="B6" i="24"/>
  <c r="L6" i="24" s="1"/>
  <c r="N10" i="24"/>
  <c r="M10" i="24"/>
  <c r="L10" i="24"/>
  <c r="M22" i="24"/>
  <c r="N18" i="24"/>
  <c r="J19" i="24"/>
  <c r="N19" i="24"/>
  <c r="M19" i="24"/>
  <c r="M13" i="24"/>
  <c r="N6" i="24"/>
  <c r="M6" i="24"/>
  <c r="G25" i="23"/>
  <c r="F25" i="23"/>
  <c r="B25" i="23"/>
  <c r="L25" i="23" s="1"/>
  <c r="G12" i="23"/>
  <c r="F12" i="23"/>
  <c r="H12" i="23" s="1"/>
  <c r="C12" i="23"/>
  <c r="B12" i="23"/>
  <c r="L12" i="23" s="1"/>
  <c r="K6" i="23"/>
  <c r="J12" i="23"/>
  <c r="N12" i="23"/>
  <c r="M12" i="23"/>
  <c r="N25" i="23"/>
  <c r="M25" i="23"/>
  <c r="I25" i="23"/>
  <c r="G20" i="22"/>
  <c r="F20" i="22"/>
  <c r="C20" i="22"/>
  <c r="B20" i="22"/>
  <c r="L20" i="22" s="1"/>
  <c r="G7" i="22"/>
  <c r="F7" i="22"/>
  <c r="C7" i="22"/>
  <c r="G18" i="22"/>
  <c r="F18" i="22"/>
  <c r="C18" i="22"/>
  <c r="E18" i="22" s="1"/>
  <c r="L11" i="22"/>
  <c r="G19" i="22"/>
  <c r="F19" i="22"/>
  <c r="C19" i="22"/>
  <c r="B7" i="22"/>
  <c r="L7" i="22" s="1"/>
  <c r="B19" i="22"/>
  <c r="L19" i="22" s="1"/>
  <c r="D11" i="22"/>
  <c r="M11" i="22" s="1"/>
  <c r="D20" i="22"/>
  <c r="M20" i="22" s="1"/>
  <c r="B8" i="22"/>
  <c r="N19" i="22"/>
  <c r="M19" i="22"/>
  <c r="N7" i="22"/>
  <c r="M7" i="22"/>
  <c r="K11" i="22"/>
  <c r="N18" i="22"/>
  <c r="M18" i="22"/>
  <c r="L18" i="22"/>
  <c r="J20" i="22"/>
  <c r="N20" i="22"/>
  <c r="I10" i="22"/>
  <c r="G25" i="21"/>
  <c r="F25" i="21"/>
  <c r="C25" i="21"/>
  <c r="L9" i="21"/>
  <c r="B25" i="21"/>
  <c r="G13" i="21"/>
  <c r="F13" i="21"/>
  <c r="C13" i="21"/>
  <c r="B13" i="21"/>
  <c r="L13" i="21" s="1"/>
  <c r="B10" i="21"/>
  <c r="L28" i="21"/>
  <c r="K13" i="21"/>
  <c r="N13" i="21"/>
  <c r="M13" i="21"/>
  <c r="M28" i="21"/>
  <c r="I9" i="21"/>
  <c r="N25" i="21"/>
  <c r="J25" i="21"/>
  <c r="B21" i="24"/>
  <c r="K20" i="24"/>
  <c r="J21" i="24"/>
  <c r="I18" i="24"/>
  <c r="M18" i="24"/>
  <c r="M11" i="24"/>
  <c r="G5" i="31"/>
  <c r="F5" i="31"/>
  <c r="C5" i="31"/>
  <c r="G6" i="31"/>
  <c r="F6" i="31"/>
  <c r="B6" i="31"/>
  <c r="G4" i="31"/>
  <c r="F4" i="31"/>
  <c r="C4" i="31"/>
  <c r="B5" i="31"/>
  <c r="G3" i="31"/>
  <c r="F3" i="31"/>
  <c r="C3" i="31"/>
  <c r="B3" i="31"/>
  <c r="C6" i="31"/>
  <c r="B4" i="31"/>
  <c r="I6" i="31"/>
  <c r="J5" i="31"/>
  <c r="K3" i="31"/>
  <c r="O248" i="31"/>
  <c r="M248" i="31"/>
  <c r="H248" i="31"/>
  <c r="E248" i="31"/>
  <c r="M247" i="31"/>
  <c r="O247" i="31" s="1"/>
  <c r="H247" i="31"/>
  <c r="E247" i="31"/>
  <c r="M246" i="31"/>
  <c r="O246" i="31" s="1"/>
  <c r="H246" i="31"/>
  <c r="E246" i="31"/>
  <c r="O245" i="31"/>
  <c r="M245" i="31"/>
  <c r="H245" i="31"/>
  <c r="E245" i="31"/>
  <c r="M244" i="31"/>
  <c r="O244" i="31" s="1"/>
  <c r="H244" i="31"/>
  <c r="E244" i="31"/>
  <c r="M243" i="31"/>
  <c r="O243" i="31" s="1"/>
  <c r="H243" i="31"/>
  <c r="E243" i="31"/>
  <c r="O242" i="31"/>
  <c r="M242" i="31"/>
  <c r="H242" i="31"/>
  <c r="E242" i="31"/>
  <c r="M241" i="31"/>
  <c r="O241" i="31" s="1"/>
  <c r="H241" i="31"/>
  <c r="E241" i="31"/>
  <c r="M240" i="31"/>
  <c r="O240" i="31" s="1"/>
  <c r="H240" i="31"/>
  <c r="E240" i="31"/>
  <c r="O239" i="31"/>
  <c r="M239" i="31"/>
  <c r="H239" i="31"/>
  <c r="E239" i="31"/>
  <c r="M238" i="31"/>
  <c r="O238" i="31" s="1"/>
  <c r="H238" i="31"/>
  <c r="E238" i="31"/>
  <c r="M237" i="31"/>
  <c r="O237" i="31" s="1"/>
  <c r="H237" i="31"/>
  <c r="E237" i="31"/>
  <c r="O236" i="31"/>
  <c r="M236" i="31"/>
  <c r="H236" i="31"/>
  <c r="E236" i="31"/>
  <c r="M235" i="31"/>
  <c r="O235" i="31" s="1"/>
  <c r="H235" i="31"/>
  <c r="E235" i="31"/>
  <c r="M234" i="31"/>
  <c r="O234" i="31" s="1"/>
  <c r="H234" i="31"/>
  <c r="E234" i="31"/>
  <c r="O233" i="31"/>
  <c r="M233" i="31"/>
  <c r="H233" i="31"/>
  <c r="E233" i="31"/>
  <c r="M232" i="31"/>
  <c r="O232" i="31" s="1"/>
  <c r="H232" i="31"/>
  <c r="E232" i="31"/>
  <c r="O231" i="31"/>
  <c r="M231" i="31"/>
  <c r="H231" i="31"/>
  <c r="E231" i="31"/>
  <c r="O230" i="31"/>
  <c r="M230" i="31"/>
  <c r="H230" i="31"/>
  <c r="E230" i="31"/>
  <c r="M229" i="31"/>
  <c r="O229" i="31" s="1"/>
  <c r="H229" i="31"/>
  <c r="E229" i="31"/>
  <c r="M228" i="31"/>
  <c r="O228" i="31" s="1"/>
  <c r="H228" i="31"/>
  <c r="E228" i="31"/>
  <c r="O227" i="31"/>
  <c r="M227" i="31"/>
  <c r="H227" i="31"/>
  <c r="E227" i="31"/>
  <c r="M226" i="31"/>
  <c r="O226" i="31" s="1"/>
  <c r="H226" i="31"/>
  <c r="E226" i="31"/>
  <c r="M225" i="31"/>
  <c r="L225" i="31"/>
  <c r="O225" i="31" s="1"/>
  <c r="H225" i="31"/>
  <c r="E225" i="31"/>
  <c r="M224" i="31"/>
  <c r="L224" i="31"/>
  <c r="O224" i="31" s="1"/>
  <c r="H224" i="31"/>
  <c r="E224" i="31"/>
  <c r="M223" i="31"/>
  <c r="L223" i="31"/>
  <c r="O223" i="31" s="1"/>
  <c r="H223" i="31"/>
  <c r="E223" i="31"/>
  <c r="O222" i="31"/>
  <c r="M222" i="31"/>
  <c r="L222" i="31"/>
  <c r="H222" i="31"/>
  <c r="E222" i="31"/>
  <c r="M221" i="31"/>
  <c r="L221" i="31"/>
  <c r="O221" i="31" s="1"/>
  <c r="H221" i="31"/>
  <c r="E221" i="31"/>
  <c r="M220" i="31"/>
  <c r="L220" i="31"/>
  <c r="O220" i="31" s="1"/>
  <c r="H220" i="31"/>
  <c r="E220" i="31"/>
  <c r="M219" i="31"/>
  <c r="L219" i="31"/>
  <c r="O219" i="31" s="1"/>
  <c r="H219" i="31"/>
  <c r="E219" i="31"/>
  <c r="M218" i="31"/>
  <c r="L218" i="31"/>
  <c r="O218" i="31" s="1"/>
  <c r="H218" i="31"/>
  <c r="E218" i="31"/>
  <c r="M217" i="31"/>
  <c r="L217" i="31"/>
  <c r="O217" i="31" s="1"/>
  <c r="H217" i="31"/>
  <c r="E217" i="31"/>
  <c r="M216" i="31"/>
  <c r="L216" i="31"/>
  <c r="O216" i="31" s="1"/>
  <c r="H216" i="31"/>
  <c r="E216" i="31"/>
  <c r="M215" i="31"/>
  <c r="O215" i="31" s="1"/>
  <c r="L215" i="31"/>
  <c r="H215" i="31"/>
  <c r="E215" i="31"/>
  <c r="M214" i="31"/>
  <c r="L214" i="31"/>
  <c r="O214" i="31" s="1"/>
  <c r="H214" i="31"/>
  <c r="E214" i="31"/>
  <c r="O213" i="31"/>
  <c r="M213" i="31"/>
  <c r="L213" i="31"/>
  <c r="H213" i="31"/>
  <c r="E213" i="31"/>
  <c r="M212" i="31"/>
  <c r="L212" i="31"/>
  <c r="O212" i="31" s="1"/>
  <c r="H212" i="31"/>
  <c r="E212" i="31"/>
  <c r="M211" i="31"/>
  <c r="L211" i="31"/>
  <c r="O211" i="31" s="1"/>
  <c r="H211" i="31"/>
  <c r="E211" i="31"/>
  <c r="O210" i="31"/>
  <c r="M210" i="31"/>
  <c r="L210" i="31"/>
  <c r="H210" i="31"/>
  <c r="E210" i="31"/>
  <c r="M209" i="31"/>
  <c r="L209" i="31"/>
  <c r="O209" i="31" s="1"/>
  <c r="H209" i="31"/>
  <c r="E209" i="31"/>
  <c r="O208" i="31"/>
  <c r="M208" i="31"/>
  <c r="L208" i="31"/>
  <c r="H208" i="31"/>
  <c r="E208" i="31"/>
  <c r="M207" i="31"/>
  <c r="L207" i="31"/>
  <c r="O207" i="31" s="1"/>
  <c r="H207" i="31"/>
  <c r="E207" i="31"/>
  <c r="M206" i="31"/>
  <c r="L206" i="31"/>
  <c r="O206" i="31" s="1"/>
  <c r="H206" i="31"/>
  <c r="E206" i="31"/>
  <c r="M205" i="31"/>
  <c r="L205" i="31"/>
  <c r="O205" i="31" s="1"/>
  <c r="H205" i="31"/>
  <c r="E205" i="31"/>
  <c r="M204" i="31"/>
  <c r="L204" i="31"/>
  <c r="O204" i="31" s="1"/>
  <c r="H204" i="31"/>
  <c r="E204" i="31"/>
  <c r="M203" i="31"/>
  <c r="O203" i="31" s="1"/>
  <c r="L203" i="31"/>
  <c r="H203" i="31"/>
  <c r="E203" i="31"/>
  <c r="M202" i="31"/>
  <c r="L202" i="31"/>
  <c r="O202" i="31" s="1"/>
  <c r="H202" i="31"/>
  <c r="E202" i="31"/>
  <c r="M201" i="31"/>
  <c r="L201" i="31"/>
  <c r="O201" i="31" s="1"/>
  <c r="H201" i="31"/>
  <c r="E201" i="31"/>
  <c r="M200" i="31"/>
  <c r="L200" i="31"/>
  <c r="O200" i="31" s="1"/>
  <c r="H200" i="31"/>
  <c r="E200" i="31"/>
  <c r="M199" i="31"/>
  <c r="L199" i="31"/>
  <c r="O199" i="31" s="1"/>
  <c r="H199" i="31"/>
  <c r="E199" i="31"/>
  <c r="O198" i="31"/>
  <c r="M198" i="31"/>
  <c r="L198" i="31"/>
  <c r="H198" i="31"/>
  <c r="E198" i="31"/>
  <c r="M197" i="31"/>
  <c r="L197" i="31"/>
  <c r="O197" i="31" s="1"/>
  <c r="H197" i="31"/>
  <c r="E197" i="31"/>
  <c r="M196" i="31"/>
  <c r="L196" i="31"/>
  <c r="O196" i="31" s="1"/>
  <c r="H196" i="31"/>
  <c r="E196" i="31"/>
  <c r="M195" i="31"/>
  <c r="L195" i="31"/>
  <c r="O195" i="31" s="1"/>
  <c r="H195" i="31"/>
  <c r="E195" i="31"/>
  <c r="M194" i="31"/>
  <c r="L194" i="31"/>
  <c r="O194" i="31" s="1"/>
  <c r="H194" i="31"/>
  <c r="E194" i="31"/>
  <c r="M193" i="31"/>
  <c r="L193" i="31"/>
  <c r="O193" i="31" s="1"/>
  <c r="H193" i="31"/>
  <c r="E193" i="31"/>
  <c r="M192" i="31"/>
  <c r="L192" i="31"/>
  <c r="O192" i="31" s="1"/>
  <c r="H192" i="31"/>
  <c r="E192" i="31"/>
  <c r="M191" i="31"/>
  <c r="O191" i="31" s="1"/>
  <c r="L191" i="31"/>
  <c r="H191" i="31"/>
  <c r="E191" i="31"/>
  <c r="M190" i="31"/>
  <c r="L190" i="31"/>
  <c r="O190" i="31" s="1"/>
  <c r="H190" i="31"/>
  <c r="E190" i="31"/>
  <c r="L189" i="31"/>
  <c r="O189" i="31" s="1"/>
  <c r="H189" i="31"/>
  <c r="E189" i="31"/>
  <c r="M188" i="31"/>
  <c r="L188" i="31"/>
  <c r="O188" i="31" s="1"/>
  <c r="H188" i="31"/>
  <c r="E188" i="31"/>
  <c r="M187" i="31"/>
  <c r="L187" i="31"/>
  <c r="O187" i="31" s="1"/>
  <c r="H187" i="31"/>
  <c r="E187" i="31"/>
  <c r="M186" i="31"/>
  <c r="O186" i="31" s="1"/>
  <c r="L186" i="31"/>
  <c r="H186" i="31"/>
  <c r="E186" i="31"/>
  <c r="M185" i="31"/>
  <c r="L185" i="31"/>
  <c r="O185" i="31" s="1"/>
  <c r="H185" i="31"/>
  <c r="E185" i="31"/>
  <c r="M184" i="31"/>
  <c r="L184" i="31"/>
  <c r="O184" i="31" s="1"/>
  <c r="H184" i="31"/>
  <c r="E184" i="31"/>
  <c r="M183" i="31"/>
  <c r="L183" i="31"/>
  <c r="O183" i="31" s="1"/>
  <c r="H183" i="31"/>
  <c r="E183" i="31"/>
  <c r="M182" i="31"/>
  <c r="L182" i="31"/>
  <c r="O182" i="31" s="1"/>
  <c r="H182" i="31"/>
  <c r="E182" i="31"/>
  <c r="O181" i="31"/>
  <c r="M181" i="31"/>
  <c r="L181" i="31"/>
  <c r="H181" i="31"/>
  <c r="E181" i="31"/>
  <c r="M180" i="31"/>
  <c r="L180" i="31"/>
  <c r="O180" i="31" s="1"/>
  <c r="H180" i="31"/>
  <c r="E180" i="31"/>
  <c r="M179" i="31"/>
  <c r="L179" i="31"/>
  <c r="O179" i="31" s="1"/>
  <c r="H179" i="31"/>
  <c r="E179" i="31"/>
  <c r="M178" i="31"/>
  <c r="L178" i="31"/>
  <c r="O178" i="31" s="1"/>
  <c r="H178" i="31"/>
  <c r="E178" i="31"/>
  <c r="M177" i="31"/>
  <c r="L177" i="31"/>
  <c r="H177" i="31"/>
  <c r="E177" i="31"/>
  <c r="O176" i="31"/>
  <c r="M176" i="31"/>
  <c r="H176" i="31"/>
  <c r="E176" i="31"/>
  <c r="M175" i="31"/>
  <c r="L175" i="31"/>
  <c r="O175" i="31" s="1"/>
  <c r="H175" i="31"/>
  <c r="E175" i="31"/>
  <c r="O174" i="31"/>
  <c r="M174" i="31"/>
  <c r="L174" i="31"/>
  <c r="H174" i="31"/>
  <c r="E174" i="31"/>
  <c r="M173" i="31"/>
  <c r="L173" i="31"/>
  <c r="O173" i="31" s="1"/>
  <c r="H173" i="31"/>
  <c r="E173" i="31"/>
  <c r="M172" i="31"/>
  <c r="O172" i="31" s="1"/>
  <c r="H172" i="31"/>
  <c r="E172" i="31"/>
  <c r="O171" i="31"/>
  <c r="M171" i="31"/>
  <c r="L171" i="31"/>
  <c r="H171" i="31"/>
  <c r="E171" i="31"/>
  <c r="M170" i="31"/>
  <c r="L170" i="31"/>
  <c r="O170" i="31" s="1"/>
  <c r="H170" i="31"/>
  <c r="E170" i="31"/>
  <c r="M169" i="31"/>
  <c r="O169" i="31" s="1"/>
  <c r="L169" i="31"/>
  <c r="H169" i="31"/>
  <c r="E169" i="31"/>
  <c r="M168" i="31"/>
  <c r="O168" i="31" s="1"/>
  <c r="H168" i="31"/>
  <c r="E168" i="31"/>
  <c r="M167" i="31"/>
  <c r="L167" i="31"/>
  <c r="O167" i="31" s="1"/>
  <c r="H167" i="31"/>
  <c r="E167" i="31"/>
  <c r="O166" i="31"/>
  <c r="M166" i="31"/>
  <c r="H166" i="31"/>
  <c r="E166" i="31"/>
  <c r="M165" i="31"/>
  <c r="O165" i="31" s="1"/>
  <c r="H165" i="31"/>
  <c r="E165" i="31"/>
  <c r="M164" i="31"/>
  <c r="L164" i="31"/>
  <c r="O164" i="31" s="1"/>
  <c r="H164" i="31"/>
  <c r="E164" i="31"/>
  <c r="M163" i="31"/>
  <c r="L163" i="31"/>
  <c r="O163" i="31" s="1"/>
  <c r="H163" i="31"/>
  <c r="E163" i="31"/>
  <c r="M162" i="31"/>
  <c r="L162" i="31"/>
  <c r="O162" i="31" s="1"/>
  <c r="H162" i="31"/>
  <c r="E162" i="31"/>
  <c r="M161" i="31"/>
  <c r="O161" i="31" s="1"/>
  <c r="L161" i="31"/>
  <c r="H161" i="31"/>
  <c r="E161" i="31"/>
  <c r="M160" i="31"/>
  <c r="L160" i="31"/>
  <c r="O160" i="31" s="1"/>
  <c r="H160" i="31"/>
  <c r="E160" i="31"/>
  <c r="M159" i="31"/>
  <c r="L159" i="31"/>
  <c r="O159" i="31" s="1"/>
  <c r="H159" i="31"/>
  <c r="E159" i="31"/>
  <c r="M158" i="31"/>
  <c r="L158" i="31"/>
  <c r="O158" i="31" s="1"/>
  <c r="H158" i="31"/>
  <c r="E158" i="31"/>
  <c r="M157" i="31"/>
  <c r="L157" i="31"/>
  <c r="O157" i="31" s="1"/>
  <c r="H157" i="31"/>
  <c r="E157" i="31"/>
  <c r="O156" i="31"/>
  <c r="M156" i="31"/>
  <c r="L156" i="31"/>
  <c r="H156" i="31"/>
  <c r="E156" i="31"/>
  <c r="M155" i="31"/>
  <c r="O155" i="31" s="1"/>
  <c r="H155" i="31"/>
  <c r="E155" i="31"/>
  <c r="O154" i="31"/>
  <c r="M154" i="31"/>
  <c r="H154" i="31"/>
  <c r="E154" i="31"/>
  <c r="M153" i="31"/>
  <c r="L153" i="31"/>
  <c r="O153" i="31" s="1"/>
  <c r="H153" i="31"/>
  <c r="E153" i="31"/>
  <c r="M152" i="31"/>
  <c r="L152" i="31"/>
  <c r="O152" i="31" s="1"/>
  <c r="H152" i="31"/>
  <c r="E152" i="31"/>
  <c r="O151" i="31"/>
  <c r="M151" i="31"/>
  <c r="L151" i="31"/>
  <c r="H151" i="31"/>
  <c r="E151" i="31"/>
  <c r="M150" i="31"/>
  <c r="L150" i="31"/>
  <c r="O150" i="31" s="1"/>
  <c r="H150" i="31"/>
  <c r="E150" i="31"/>
  <c r="M149" i="31"/>
  <c r="O149" i="31" s="1"/>
  <c r="H149" i="31"/>
  <c r="E149" i="31"/>
  <c r="M148" i="31"/>
  <c r="L148" i="31"/>
  <c r="O148" i="31" s="1"/>
  <c r="H148" i="31"/>
  <c r="E148" i="31"/>
  <c r="M147" i="31"/>
  <c r="L147" i="31"/>
  <c r="O147" i="31" s="1"/>
  <c r="H147" i="31"/>
  <c r="E147" i="31"/>
  <c r="M146" i="31"/>
  <c r="O146" i="31" s="1"/>
  <c r="L146" i="31"/>
  <c r="H146" i="31"/>
  <c r="E146" i="31"/>
  <c r="M145" i="31"/>
  <c r="L145" i="31"/>
  <c r="O145" i="31" s="1"/>
  <c r="H145" i="31"/>
  <c r="E145" i="31"/>
  <c r="M144" i="31"/>
  <c r="L144" i="31"/>
  <c r="O144" i="31" s="1"/>
  <c r="E144" i="31"/>
  <c r="M143" i="31"/>
  <c r="L143" i="31"/>
  <c r="O143" i="31" s="1"/>
  <c r="H143" i="31"/>
  <c r="E143" i="31"/>
  <c r="M142" i="31"/>
  <c r="L142" i="31"/>
  <c r="O142" i="31" s="1"/>
  <c r="H142" i="31"/>
  <c r="E142" i="31"/>
  <c r="M141" i="31"/>
  <c r="O141" i="31" s="1"/>
  <c r="L141" i="31"/>
  <c r="H141" i="31"/>
  <c r="E141" i="31"/>
  <c r="M140" i="31"/>
  <c r="O140" i="31" s="1"/>
  <c r="H140" i="31"/>
  <c r="E140" i="31"/>
  <c r="M139" i="31"/>
  <c r="O139" i="31" s="1"/>
  <c r="H139" i="31"/>
  <c r="E139" i="31"/>
  <c r="O138" i="31"/>
  <c r="M138" i="31"/>
  <c r="L138" i="31"/>
  <c r="H138" i="31"/>
  <c r="E138" i="31"/>
  <c r="M137" i="31"/>
  <c r="L137" i="31"/>
  <c r="O137" i="31" s="1"/>
  <c r="H137" i="31"/>
  <c r="E137" i="31"/>
  <c r="O136" i="31"/>
  <c r="M136" i="31"/>
  <c r="L136" i="31"/>
  <c r="H136" i="31"/>
  <c r="E136" i="31"/>
  <c r="M135" i="31"/>
  <c r="L135" i="31"/>
  <c r="O135" i="31" s="1"/>
  <c r="H135" i="31"/>
  <c r="E135" i="31"/>
  <c r="M134" i="31"/>
  <c r="L134" i="31"/>
  <c r="O134" i="31" s="1"/>
  <c r="H134" i="31"/>
  <c r="E134" i="31"/>
  <c r="M133" i="31"/>
  <c r="L133" i="31"/>
  <c r="O133" i="31" s="1"/>
  <c r="H133" i="31"/>
  <c r="E133" i="31"/>
  <c r="M132" i="31"/>
  <c r="L132" i="31"/>
  <c r="O132" i="31" s="1"/>
  <c r="H132" i="31"/>
  <c r="E132" i="31"/>
  <c r="M131" i="31"/>
  <c r="O131" i="31" s="1"/>
  <c r="L131" i="31"/>
  <c r="H131" i="31"/>
  <c r="E131" i="31"/>
  <c r="M130" i="31"/>
  <c r="L130" i="31"/>
  <c r="O130" i="31" s="1"/>
  <c r="H130" i="31"/>
  <c r="E130" i="31"/>
  <c r="M129" i="31"/>
  <c r="L129" i="31"/>
  <c r="O129" i="31" s="1"/>
  <c r="H129" i="31"/>
  <c r="E129" i="31"/>
  <c r="M128" i="31"/>
  <c r="L128" i="31"/>
  <c r="O128" i="31" s="1"/>
  <c r="H128" i="31"/>
  <c r="E128" i="31"/>
  <c r="M127" i="31"/>
  <c r="L127" i="31"/>
  <c r="O127" i="31" s="1"/>
  <c r="H127" i="31"/>
  <c r="E127" i="31"/>
  <c r="O126" i="31"/>
  <c r="M126" i="31"/>
  <c r="L126" i="31"/>
  <c r="H126" i="31"/>
  <c r="E126" i="31"/>
  <c r="M125" i="31"/>
  <c r="L125" i="31"/>
  <c r="O125" i="31" s="1"/>
  <c r="H125" i="31"/>
  <c r="E125" i="31"/>
  <c r="M124" i="31"/>
  <c r="L124" i="31"/>
  <c r="O124" i="31" s="1"/>
  <c r="H124" i="31"/>
  <c r="E124" i="31"/>
  <c r="M123" i="31"/>
  <c r="L123" i="31"/>
  <c r="O123" i="31" s="1"/>
  <c r="H123" i="31"/>
  <c r="E123" i="31"/>
  <c r="M122" i="31"/>
  <c r="L122" i="31"/>
  <c r="O122" i="31" s="1"/>
  <c r="H122" i="31"/>
  <c r="E122" i="31"/>
  <c r="M121" i="31"/>
  <c r="L121" i="31"/>
  <c r="O121" i="31" s="1"/>
  <c r="H121" i="31"/>
  <c r="E121" i="31"/>
  <c r="M120" i="31"/>
  <c r="L120" i="31"/>
  <c r="O120" i="31" s="1"/>
  <c r="H120" i="31"/>
  <c r="E120" i="31"/>
  <c r="M119" i="31"/>
  <c r="O119" i="31" s="1"/>
  <c r="L119" i="31"/>
  <c r="H119" i="31"/>
  <c r="E119" i="31"/>
  <c r="M118" i="31"/>
  <c r="L118" i="31"/>
  <c r="O118" i="31" s="1"/>
  <c r="H118" i="31"/>
  <c r="E118" i="31"/>
  <c r="O117" i="31"/>
  <c r="M117" i="31"/>
  <c r="L117" i="31"/>
  <c r="H117" i="31"/>
  <c r="E117" i="31"/>
  <c r="M116" i="31"/>
  <c r="L116" i="31"/>
  <c r="O116" i="31" s="1"/>
  <c r="H116" i="31"/>
  <c r="E116" i="31"/>
  <c r="M115" i="31"/>
  <c r="L115" i="31"/>
  <c r="O115" i="31" s="1"/>
  <c r="H115" i="31"/>
  <c r="E115" i="31"/>
  <c r="O114" i="31"/>
  <c r="M114" i="31"/>
  <c r="L114" i="31"/>
  <c r="H114" i="31"/>
  <c r="E114" i="31"/>
  <c r="M113" i="31"/>
  <c r="L113" i="31"/>
  <c r="O113" i="31" s="1"/>
  <c r="H113" i="31"/>
  <c r="E113" i="31"/>
  <c r="M112" i="31"/>
  <c r="L112" i="31"/>
  <c r="O112" i="31" s="1"/>
  <c r="H112" i="31"/>
  <c r="E112" i="31"/>
  <c r="M111" i="31"/>
  <c r="L111" i="31"/>
  <c r="O111" i="31" s="1"/>
  <c r="H111" i="31"/>
  <c r="E111" i="31"/>
  <c r="M110" i="31"/>
  <c r="L110" i="31"/>
  <c r="O110" i="31" s="1"/>
  <c r="H110" i="31"/>
  <c r="E110" i="31"/>
  <c r="M109" i="31"/>
  <c r="L109" i="31"/>
  <c r="O109" i="31" s="1"/>
  <c r="H109" i="31"/>
  <c r="E109" i="31"/>
  <c r="M108" i="31"/>
  <c r="L108" i="31"/>
  <c r="O108" i="31" s="1"/>
  <c r="H108" i="31"/>
  <c r="E108" i="31"/>
  <c r="M107" i="31"/>
  <c r="O107" i="31" s="1"/>
  <c r="L107" i="31"/>
  <c r="H107" i="31"/>
  <c r="E107" i="31"/>
  <c r="M106" i="31"/>
  <c r="L106" i="31"/>
  <c r="O106" i="31" s="1"/>
  <c r="H106" i="31"/>
  <c r="E106" i="31"/>
  <c r="M105" i="31"/>
  <c r="L105" i="31"/>
  <c r="O105" i="31" s="1"/>
  <c r="H105" i="31"/>
  <c r="E105" i="31"/>
  <c r="M104" i="31"/>
  <c r="L104" i="31"/>
  <c r="O104" i="31" s="1"/>
  <c r="H104" i="31"/>
  <c r="E104" i="31"/>
  <c r="M103" i="31"/>
  <c r="L103" i="31"/>
  <c r="O103" i="31" s="1"/>
  <c r="H103" i="31"/>
  <c r="E103" i="31"/>
  <c r="O102" i="31"/>
  <c r="M102" i="31"/>
  <c r="L102" i="31"/>
  <c r="H102" i="31"/>
  <c r="E102" i="31"/>
  <c r="M101" i="31"/>
  <c r="L101" i="31"/>
  <c r="O101" i="31" s="1"/>
  <c r="H101" i="31"/>
  <c r="E101" i="31"/>
  <c r="O100" i="31"/>
  <c r="M100" i="31"/>
  <c r="L100" i="31"/>
  <c r="H100" i="31"/>
  <c r="E100" i="31"/>
  <c r="M99" i="31"/>
  <c r="L99" i="31"/>
  <c r="O99" i="31" s="1"/>
  <c r="H99" i="31"/>
  <c r="E99" i="31"/>
  <c r="M98" i="31"/>
  <c r="L98" i="31"/>
  <c r="O98" i="31" s="1"/>
  <c r="H98" i="31"/>
  <c r="E98" i="31"/>
  <c r="M97" i="31"/>
  <c r="L97" i="31"/>
  <c r="O97" i="31" s="1"/>
  <c r="H97" i="31"/>
  <c r="E97" i="31"/>
  <c r="M96" i="31"/>
  <c r="L96" i="31"/>
  <c r="O96" i="31" s="1"/>
  <c r="H96" i="31"/>
  <c r="E96" i="31"/>
  <c r="M95" i="31"/>
  <c r="O95" i="31" s="1"/>
  <c r="L95" i="31"/>
  <c r="H95" i="31"/>
  <c r="E95" i="31"/>
  <c r="M94" i="31"/>
  <c r="L94" i="31"/>
  <c r="O94" i="31" s="1"/>
  <c r="H94" i="31"/>
  <c r="E94" i="31"/>
  <c r="M93" i="31"/>
  <c r="L93" i="31"/>
  <c r="O93" i="31" s="1"/>
  <c r="H93" i="31"/>
  <c r="E93" i="31"/>
  <c r="M92" i="31"/>
  <c r="L92" i="31"/>
  <c r="O92" i="31" s="1"/>
  <c r="H92" i="31"/>
  <c r="E92" i="31"/>
  <c r="M91" i="31"/>
  <c r="L91" i="31"/>
  <c r="O91" i="31" s="1"/>
  <c r="H91" i="31"/>
  <c r="E91" i="31"/>
  <c r="O90" i="31"/>
  <c r="M90" i="31"/>
  <c r="L90" i="31"/>
  <c r="H90" i="31"/>
  <c r="E90" i="31"/>
  <c r="M89" i="31"/>
  <c r="L89" i="31"/>
  <c r="O89" i="31" s="1"/>
  <c r="H89" i="31"/>
  <c r="E89" i="31"/>
  <c r="M88" i="31"/>
  <c r="L88" i="31"/>
  <c r="O88" i="31" s="1"/>
  <c r="H88" i="31"/>
  <c r="E88" i="31"/>
  <c r="M87" i="31"/>
  <c r="L87" i="31"/>
  <c r="O87" i="31" s="1"/>
  <c r="H87" i="31"/>
  <c r="E87" i="31"/>
  <c r="M86" i="31"/>
  <c r="L86" i="31"/>
  <c r="O86" i="31" s="1"/>
  <c r="H86" i="31"/>
  <c r="E86" i="31"/>
  <c r="M85" i="31"/>
  <c r="L85" i="31"/>
  <c r="O85" i="31" s="1"/>
  <c r="H85" i="31"/>
  <c r="E85" i="31"/>
  <c r="M84" i="31"/>
  <c r="L84" i="31"/>
  <c r="O84" i="31" s="1"/>
  <c r="H84" i="31"/>
  <c r="E84" i="31"/>
  <c r="M83" i="31"/>
  <c r="O83" i="31" s="1"/>
  <c r="L83" i="31"/>
  <c r="H83" i="31"/>
  <c r="E83" i="31"/>
  <c r="M82" i="31"/>
  <c r="L82" i="31"/>
  <c r="O82" i="31" s="1"/>
  <c r="H82" i="31"/>
  <c r="E82" i="31"/>
  <c r="O81" i="31"/>
  <c r="M81" i="31"/>
  <c r="L81" i="31"/>
  <c r="H81" i="31"/>
  <c r="E81" i="31"/>
  <c r="M80" i="31"/>
  <c r="L80" i="31"/>
  <c r="O80" i="31" s="1"/>
  <c r="H80" i="31"/>
  <c r="E80" i="31"/>
  <c r="M79" i="31"/>
  <c r="L79" i="31"/>
  <c r="O79" i="31" s="1"/>
  <c r="H79" i="31"/>
  <c r="E79" i="31"/>
  <c r="O78" i="31"/>
  <c r="M78" i="31"/>
  <c r="L78" i="31"/>
  <c r="H78" i="31"/>
  <c r="E78" i="31"/>
  <c r="M77" i="31"/>
  <c r="L77" i="31"/>
  <c r="O77" i="31" s="1"/>
  <c r="H77" i="31"/>
  <c r="E77" i="31"/>
  <c r="M76" i="31"/>
  <c r="L76" i="31"/>
  <c r="O76" i="31" s="1"/>
  <c r="H76" i="31"/>
  <c r="E76" i="31"/>
  <c r="M75" i="31"/>
  <c r="L75" i="31"/>
  <c r="O75" i="31" s="1"/>
  <c r="H75" i="31"/>
  <c r="E75" i="31"/>
  <c r="M74" i="31"/>
  <c r="L74" i="31"/>
  <c r="O74" i="31" s="1"/>
  <c r="H74" i="31"/>
  <c r="E74" i="31"/>
  <c r="M73" i="31"/>
  <c r="L73" i="31"/>
  <c r="O73" i="31" s="1"/>
  <c r="H73" i="31"/>
  <c r="E73" i="31"/>
  <c r="M72" i="31"/>
  <c r="L72" i="31"/>
  <c r="O72" i="31" s="1"/>
  <c r="H72" i="31"/>
  <c r="E72" i="31"/>
  <c r="M71" i="31"/>
  <c r="O71" i="31" s="1"/>
  <c r="L71" i="31"/>
  <c r="H71" i="31"/>
  <c r="E71" i="31"/>
  <c r="M70" i="31"/>
  <c r="L70" i="31"/>
  <c r="O70" i="31" s="1"/>
  <c r="H70" i="31"/>
  <c r="E70" i="31"/>
  <c r="M69" i="31"/>
  <c r="L69" i="31"/>
  <c r="O69" i="31" s="1"/>
  <c r="H69" i="31"/>
  <c r="E69" i="31"/>
  <c r="M68" i="31"/>
  <c r="L68" i="31"/>
  <c r="O68" i="31" s="1"/>
  <c r="H68" i="31"/>
  <c r="E68" i="31"/>
  <c r="M67" i="31"/>
  <c r="L67" i="31"/>
  <c r="O67" i="31" s="1"/>
  <c r="H67" i="31"/>
  <c r="E67" i="31"/>
  <c r="O66" i="31"/>
  <c r="M66" i="31"/>
  <c r="L66" i="31"/>
  <c r="H66" i="31"/>
  <c r="E66" i="31"/>
  <c r="M65" i="31"/>
  <c r="L65" i="31"/>
  <c r="O65" i="31" s="1"/>
  <c r="H65" i="31"/>
  <c r="E65" i="31"/>
  <c r="O64" i="31"/>
  <c r="M64" i="31"/>
  <c r="L64" i="31"/>
  <c r="H64" i="31"/>
  <c r="E64" i="31"/>
  <c r="M63" i="31"/>
  <c r="L63" i="31"/>
  <c r="O63" i="31" s="1"/>
  <c r="H63" i="31"/>
  <c r="E63" i="31"/>
  <c r="M62" i="31"/>
  <c r="L62" i="31"/>
  <c r="O62" i="31" s="1"/>
  <c r="H62" i="31"/>
  <c r="E62" i="31"/>
  <c r="M61" i="31"/>
  <c r="L61" i="31"/>
  <c r="O61" i="31" s="1"/>
  <c r="H61" i="31"/>
  <c r="E61" i="31"/>
  <c r="M60" i="31"/>
  <c r="L60" i="31"/>
  <c r="O60" i="31" s="1"/>
  <c r="H60" i="31"/>
  <c r="E60" i="31"/>
  <c r="M59" i="31"/>
  <c r="O59" i="31" s="1"/>
  <c r="L59" i="31"/>
  <c r="H59" i="31"/>
  <c r="E59" i="31"/>
  <c r="M58" i="31"/>
  <c r="L58" i="31"/>
  <c r="O58" i="31" s="1"/>
  <c r="H58" i="31"/>
  <c r="E58" i="31"/>
  <c r="M57" i="31"/>
  <c r="L57" i="31"/>
  <c r="O57" i="31" s="1"/>
  <c r="H57" i="31"/>
  <c r="E57" i="31"/>
  <c r="M56" i="31"/>
  <c r="L56" i="31"/>
  <c r="O56" i="31" s="1"/>
  <c r="H56" i="31"/>
  <c r="E56" i="31"/>
  <c r="M55" i="31"/>
  <c r="L55" i="31"/>
  <c r="O55" i="31" s="1"/>
  <c r="H55" i="31"/>
  <c r="E55" i="31"/>
  <c r="O54" i="31"/>
  <c r="M54" i="31"/>
  <c r="L54" i="31"/>
  <c r="H54" i="31"/>
  <c r="E54" i="31"/>
  <c r="M53" i="31"/>
  <c r="L53" i="31"/>
  <c r="O53" i="31" s="1"/>
  <c r="H53" i="31"/>
  <c r="E53" i="31"/>
  <c r="N52" i="31"/>
  <c r="M52" i="31"/>
  <c r="O52" i="31" s="1"/>
  <c r="L52" i="31"/>
  <c r="H52" i="31"/>
  <c r="E52" i="31"/>
  <c r="N51" i="31"/>
  <c r="M51" i="31"/>
  <c r="L51" i="31"/>
  <c r="O51" i="31" s="1"/>
  <c r="H51" i="31"/>
  <c r="E51" i="31"/>
  <c r="N50" i="31"/>
  <c r="M50" i="31"/>
  <c r="O50" i="31" s="1"/>
  <c r="L50" i="31"/>
  <c r="H50" i="31"/>
  <c r="E50" i="31"/>
  <c r="N49" i="31"/>
  <c r="M49" i="31"/>
  <c r="L49" i="31"/>
  <c r="O49" i="31" s="1"/>
  <c r="H49" i="31"/>
  <c r="E49" i="31"/>
  <c r="N48" i="31"/>
  <c r="M48" i="31"/>
  <c r="O48" i="31" s="1"/>
  <c r="L48" i="31"/>
  <c r="H48" i="31"/>
  <c r="E48" i="31"/>
  <c r="N47" i="31"/>
  <c r="M47" i="31"/>
  <c r="L47" i="31"/>
  <c r="O47" i="31" s="1"/>
  <c r="H47" i="31"/>
  <c r="E47" i="31"/>
  <c r="N46" i="31"/>
  <c r="M46" i="31"/>
  <c r="O46" i="31" s="1"/>
  <c r="L46" i="31"/>
  <c r="H46" i="31"/>
  <c r="E46" i="31"/>
  <c r="N45" i="31"/>
  <c r="M45" i="31"/>
  <c r="L45" i="31"/>
  <c r="O45" i="31" s="1"/>
  <c r="H45" i="31"/>
  <c r="E45" i="31"/>
  <c r="O44" i="31"/>
  <c r="N44" i="31"/>
  <c r="M44" i="31"/>
  <c r="L44" i="31"/>
  <c r="H44" i="31"/>
  <c r="E44" i="31"/>
  <c r="N43" i="31"/>
  <c r="M43" i="31"/>
  <c r="L43" i="31"/>
  <c r="O43" i="31" s="1"/>
  <c r="H43" i="31"/>
  <c r="E43" i="31"/>
  <c r="N42" i="31"/>
  <c r="O42" i="31" s="1"/>
  <c r="M42" i="31"/>
  <c r="L42" i="31"/>
  <c r="H42" i="31"/>
  <c r="E42" i="31"/>
  <c r="N41" i="31"/>
  <c r="M41" i="31"/>
  <c r="L41" i="31"/>
  <c r="O41" i="31" s="1"/>
  <c r="H41" i="31"/>
  <c r="E41" i="31"/>
  <c r="O40" i="31"/>
  <c r="N40" i="31"/>
  <c r="M40" i="31"/>
  <c r="L40" i="31"/>
  <c r="H40" i="31"/>
  <c r="E40" i="31"/>
  <c r="N39" i="31"/>
  <c r="M39" i="31"/>
  <c r="L39" i="31"/>
  <c r="O39" i="31" s="1"/>
  <c r="H39" i="31"/>
  <c r="E39" i="31"/>
  <c r="N38" i="31"/>
  <c r="O38" i="31" s="1"/>
  <c r="M38" i="31"/>
  <c r="L38" i="31"/>
  <c r="H38" i="31"/>
  <c r="E38" i="31"/>
  <c r="N37" i="31"/>
  <c r="M37" i="31"/>
  <c r="L37" i="31"/>
  <c r="O37" i="31" s="1"/>
  <c r="H37" i="31"/>
  <c r="E37" i="31"/>
  <c r="N36" i="31"/>
  <c r="M36" i="31"/>
  <c r="O36" i="31" s="1"/>
  <c r="L36" i="31"/>
  <c r="H36" i="31"/>
  <c r="E36" i="31"/>
  <c r="N35" i="31"/>
  <c r="M35" i="31"/>
  <c r="L35" i="31"/>
  <c r="O35" i="31" s="1"/>
  <c r="H35" i="31"/>
  <c r="E35" i="31"/>
  <c r="N34" i="31"/>
  <c r="M34" i="31"/>
  <c r="O34" i="31" s="1"/>
  <c r="L34" i="31"/>
  <c r="H34" i="31"/>
  <c r="E34" i="31"/>
  <c r="N33" i="31"/>
  <c r="M33" i="31"/>
  <c r="L33" i="31"/>
  <c r="O33" i="31" s="1"/>
  <c r="H33" i="31"/>
  <c r="E33" i="31"/>
  <c r="N32" i="31"/>
  <c r="M32" i="31"/>
  <c r="O32" i="31" s="1"/>
  <c r="L32" i="31"/>
  <c r="H32" i="31"/>
  <c r="E32" i="31"/>
  <c r="N31" i="31"/>
  <c r="M31" i="31"/>
  <c r="L31" i="31"/>
  <c r="O31" i="31" s="1"/>
  <c r="H31" i="31"/>
  <c r="E31" i="31"/>
  <c r="N30" i="31"/>
  <c r="M30" i="31"/>
  <c r="O30" i="31" s="1"/>
  <c r="L30" i="31"/>
  <c r="H30" i="31"/>
  <c r="E30" i="31"/>
  <c r="N29" i="31"/>
  <c r="M29" i="31"/>
  <c r="L29" i="31"/>
  <c r="O29" i="31" s="1"/>
  <c r="H29" i="31"/>
  <c r="E29" i="31"/>
  <c r="N28" i="31"/>
  <c r="M28" i="31"/>
  <c r="O28" i="31" s="1"/>
  <c r="L28" i="31"/>
  <c r="H28" i="31"/>
  <c r="E28" i="31"/>
  <c r="N27" i="31"/>
  <c r="M27" i="31"/>
  <c r="L27" i="31"/>
  <c r="O27" i="31" s="1"/>
  <c r="H27" i="31"/>
  <c r="E27" i="31"/>
  <c r="N26" i="31"/>
  <c r="M26" i="31"/>
  <c r="O26" i="31" s="1"/>
  <c r="L26" i="31"/>
  <c r="H26" i="31"/>
  <c r="E26" i="31"/>
  <c r="N25" i="31"/>
  <c r="M25" i="31"/>
  <c r="L25" i="31"/>
  <c r="O25" i="31" s="1"/>
  <c r="H25" i="31"/>
  <c r="E25" i="31"/>
  <c r="N24" i="31"/>
  <c r="M24" i="31"/>
  <c r="O24" i="31" s="1"/>
  <c r="L24" i="31"/>
  <c r="H24" i="31"/>
  <c r="E24" i="31"/>
  <c r="N23" i="31"/>
  <c r="M23" i="31"/>
  <c r="L23" i="31"/>
  <c r="O23" i="31" s="1"/>
  <c r="H23" i="31"/>
  <c r="E23" i="31"/>
  <c r="N22" i="31"/>
  <c r="M22" i="31"/>
  <c r="O22" i="31" s="1"/>
  <c r="L22" i="31"/>
  <c r="H22" i="31"/>
  <c r="E22" i="31"/>
  <c r="N21" i="31"/>
  <c r="M21" i="31"/>
  <c r="L21" i="31"/>
  <c r="O21" i="31" s="1"/>
  <c r="H21" i="31"/>
  <c r="E21" i="31"/>
  <c r="O20" i="31"/>
  <c r="N20" i="31"/>
  <c r="M20" i="31"/>
  <c r="L20" i="31"/>
  <c r="H20" i="31"/>
  <c r="E20" i="31"/>
  <c r="N19" i="31"/>
  <c r="M19" i="31"/>
  <c r="L19" i="31"/>
  <c r="O19" i="31" s="1"/>
  <c r="H19" i="31"/>
  <c r="E19" i="31"/>
  <c r="N18" i="31"/>
  <c r="O18" i="31" s="1"/>
  <c r="M18" i="31"/>
  <c r="L18" i="31"/>
  <c r="H18" i="31"/>
  <c r="E18" i="31"/>
  <c r="N17" i="31"/>
  <c r="M17" i="31"/>
  <c r="L17" i="31"/>
  <c r="O17" i="31" s="1"/>
  <c r="H17" i="31"/>
  <c r="E17" i="31"/>
  <c r="O16" i="31"/>
  <c r="N16" i="31"/>
  <c r="M16" i="31"/>
  <c r="L16" i="31"/>
  <c r="H16" i="31"/>
  <c r="E16" i="31"/>
  <c r="N15" i="31"/>
  <c r="M15" i="31"/>
  <c r="L15" i="31"/>
  <c r="O15" i="31" s="1"/>
  <c r="H15" i="31"/>
  <c r="E15" i="31"/>
  <c r="N14" i="31"/>
  <c r="O14" i="31" s="1"/>
  <c r="M14" i="31"/>
  <c r="L14" i="31"/>
  <c r="H14" i="31"/>
  <c r="E14" i="31"/>
  <c r="N13" i="31"/>
  <c r="M13" i="31"/>
  <c r="L13" i="31"/>
  <c r="O13" i="31" s="1"/>
  <c r="H13" i="31"/>
  <c r="E13" i="31"/>
  <c r="N12" i="31"/>
  <c r="M12" i="31"/>
  <c r="O12" i="31" s="1"/>
  <c r="L12" i="31"/>
  <c r="H12" i="31"/>
  <c r="E12" i="31"/>
  <c r="N11" i="31"/>
  <c r="M11" i="31"/>
  <c r="L11" i="31"/>
  <c r="O11" i="31" s="1"/>
  <c r="H11" i="31"/>
  <c r="E11" i="31"/>
  <c r="N10" i="31"/>
  <c r="M10" i="31"/>
  <c r="O10" i="31" s="1"/>
  <c r="L10" i="31"/>
  <c r="H10" i="31"/>
  <c r="E10" i="31"/>
  <c r="N9" i="31"/>
  <c r="M9" i="31"/>
  <c r="L9" i="31"/>
  <c r="O9" i="31" s="1"/>
  <c r="H9" i="31"/>
  <c r="E9" i="31"/>
  <c r="N8" i="31"/>
  <c r="M8" i="31"/>
  <c r="O8" i="31" s="1"/>
  <c r="L8" i="31"/>
  <c r="H8" i="31"/>
  <c r="E8" i="31"/>
  <c r="N7" i="31"/>
  <c r="M7" i="31"/>
  <c r="L7" i="31"/>
  <c r="O7" i="31" s="1"/>
  <c r="H7" i="31"/>
  <c r="E7" i="31"/>
  <c r="N6" i="31"/>
  <c r="M6" i="31"/>
  <c r="L6" i="31"/>
  <c r="H6" i="31"/>
  <c r="E6" i="31"/>
  <c r="N5" i="31"/>
  <c r="M5" i="31"/>
  <c r="L5" i="31"/>
  <c r="O5" i="31" s="1"/>
  <c r="H5" i="31"/>
  <c r="E5" i="31"/>
  <c r="N4" i="31"/>
  <c r="M4" i="31"/>
  <c r="L4" i="31"/>
  <c r="H4" i="31"/>
  <c r="E4" i="31"/>
  <c r="N3" i="31"/>
  <c r="M3" i="31"/>
  <c r="L3" i="31"/>
  <c r="O3" i="31" s="1"/>
  <c r="H3" i="31"/>
  <c r="E3" i="31"/>
  <c r="C27" i="21"/>
  <c r="G16" i="21"/>
  <c r="F16" i="21"/>
  <c r="C16" i="21"/>
  <c r="B16" i="21"/>
  <c r="L16" i="21" s="1"/>
  <c r="N16" i="21"/>
  <c r="M16" i="21"/>
  <c r="M3" i="21"/>
  <c r="M14" i="21"/>
  <c r="M27" i="21"/>
  <c r="J27" i="21"/>
  <c r="G30" i="13"/>
  <c r="F30" i="13"/>
  <c r="B30" i="13"/>
  <c r="G14" i="13"/>
  <c r="F14" i="13"/>
  <c r="C14" i="13"/>
  <c r="B14" i="13"/>
  <c r="L14" i="13" s="1"/>
  <c r="G31" i="13"/>
  <c r="F31" i="13"/>
  <c r="C31" i="13"/>
  <c r="B31" i="13"/>
  <c r="B20" i="13"/>
  <c r="L20" i="13" s="1"/>
  <c r="C30" i="13"/>
  <c r="D17" i="13"/>
  <c r="M17" i="13" s="1"/>
  <c r="D21" i="13"/>
  <c r="M21" i="13" s="1"/>
  <c r="J17" i="13"/>
  <c r="J14" i="13"/>
  <c r="N14" i="13"/>
  <c r="M14" i="13"/>
  <c r="M23" i="13"/>
  <c r="N31" i="13"/>
  <c r="N30" i="13"/>
  <c r="M30" i="13"/>
  <c r="I30" i="13"/>
  <c r="I28" i="13"/>
  <c r="G16" i="20"/>
  <c r="F16" i="20"/>
  <c r="B16" i="20"/>
  <c r="L16" i="20" s="1"/>
  <c r="L5" i="20"/>
  <c r="C16" i="20"/>
  <c r="M5" i="20"/>
  <c r="J13" i="20"/>
  <c r="M13" i="20"/>
  <c r="N16" i="20"/>
  <c r="M16" i="20"/>
  <c r="I16" i="20"/>
  <c r="K14" i="20"/>
  <c r="I21" i="24"/>
  <c r="J9" i="24"/>
  <c r="G13" i="23"/>
  <c r="F13" i="23"/>
  <c r="B13" i="23"/>
  <c r="C19" i="23"/>
  <c r="C13" i="23"/>
  <c r="M8" i="23"/>
  <c r="L8" i="23"/>
  <c r="K23" i="23"/>
  <c r="M6" i="23"/>
  <c r="M18" i="23"/>
  <c r="M20" i="23"/>
  <c r="N13" i="23"/>
  <c r="M13" i="23"/>
  <c r="I13" i="23"/>
  <c r="J19" i="23"/>
  <c r="M19" i="23"/>
  <c r="M10" i="23"/>
  <c r="L4" i="21"/>
  <c r="L30" i="21"/>
  <c r="L18" i="21"/>
  <c r="M4" i="21"/>
  <c r="I25" i="21"/>
  <c r="M30" i="21"/>
  <c r="M8" i="21"/>
  <c r="M18" i="21"/>
  <c r="M9" i="21"/>
  <c r="H6" i="20"/>
  <c r="B3" i="20"/>
  <c r="M9" i="20"/>
  <c r="L9" i="20"/>
  <c r="K10" i="20"/>
  <c r="M10" i="20"/>
  <c r="I4" i="20"/>
  <c r="M6" i="20"/>
  <c r="G21" i="22"/>
  <c r="F21" i="22"/>
  <c r="C21" i="22"/>
  <c r="D15" i="22"/>
  <c r="J6" i="22"/>
  <c r="M6" i="22"/>
  <c r="I12" i="22"/>
  <c r="M12" i="22"/>
  <c r="G32" i="21"/>
  <c r="F32" i="21"/>
  <c r="C32" i="21"/>
  <c r="K24" i="21"/>
  <c r="M24" i="21"/>
  <c r="J10" i="21"/>
  <c r="M17" i="21"/>
  <c r="G32" i="13"/>
  <c r="F32" i="13"/>
  <c r="B32" i="13"/>
  <c r="B8" i="13"/>
  <c r="C32" i="13"/>
  <c r="M27" i="13"/>
  <c r="J27" i="13"/>
  <c r="I7" i="13"/>
  <c r="M7" i="13"/>
  <c r="M13" i="13"/>
  <c r="G7" i="20"/>
  <c r="F7" i="20"/>
  <c r="B7" i="20"/>
  <c r="I7" i="20"/>
  <c r="J4" i="20"/>
  <c r="K3" i="20"/>
  <c r="G9" i="23"/>
  <c r="F9" i="23"/>
  <c r="B9" i="23"/>
  <c r="G5" i="23"/>
  <c r="F5" i="23"/>
  <c r="C5" i="23"/>
  <c r="G15" i="23"/>
  <c r="F15" i="23"/>
  <c r="C15" i="23"/>
  <c r="B5" i="23"/>
  <c r="I28" i="23"/>
  <c r="J23" i="23"/>
  <c r="K15" i="23"/>
  <c r="J14" i="23"/>
  <c r="I9" i="23"/>
  <c r="K5" i="23"/>
  <c r="D8" i="22"/>
  <c r="J13" i="22"/>
  <c r="K10" i="22"/>
  <c r="I3" i="22"/>
  <c r="G15" i="21"/>
  <c r="F15" i="21"/>
  <c r="B15" i="21"/>
  <c r="G29" i="21"/>
  <c r="F29" i="21"/>
  <c r="C29" i="21"/>
  <c r="K25" i="21"/>
  <c r="I15" i="21"/>
  <c r="J6" i="21"/>
  <c r="G15" i="13"/>
  <c r="F15" i="13"/>
  <c r="C15" i="13"/>
  <c r="G22" i="13"/>
  <c r="F22" i="13"/>
  <c r="C22" i="13"/>
  <c r="B15" i="13"/>
  <c r="D15" i="13"/>
  <c r="D12" i="13"/>
  <c r="J15" i="13"/>
  <c r="I8" i="13"/>
  <c r="H3" i="30" l="1"/>
  <c r="O6" i="30"/>
  <c r="O3" i="30"/>
  <c r="O8" i="30"/>
  <c r="O16" i="24"/>
  <c r="H8" i="24"/>
  <c r="H16" i="24"/>
  <c r="O12" i="24"/>
  <c r="E12" i="24"/>
  <c r="H15" i="24"/>
  <c r="H4" i="24"/>
  <c r="O7" i="24"/>
  <c r="H7" i="24"/>
  <c r="O8" i="24"/>
  <c r="O4" i="13"/>
  <c r="H4" i="22"/>
  <c r="H18" i="22"/>
  <c r="E29" i="13"/>
  <c r="E4" i="13"/>
  <c r="O9" i="13"/>
  <c r="E9" i="13"/>
  <c r="H25" i="13"/>
  <c r="E11" i="13"/>
  <c r="E7" i="23"/>
  <c r="O21" i="23"/>
  <c r="E18" i="23"/>
  <c r="H24" i="23"/>
  <c r="H27" i="23"/>
  <c r="O26" i="23"/>
  <c r="E17" i="23"/>
  <c r="O17" i="23"/>
  <c r="L11" i="23"/>
  <c r="O11" i="23" s="1"/>
  <c r="L24" i="23"/>
  <c r="O24" i="23" s="1"/>
  <c r="L18" i="23"/>
  <c r="O18" i="23" s="1"/>
  <c r="E26" i="23"/>
  <c r="O5" i="24"/>
  <c r="E5" i="24"/>
  <c r="H14" i="24"/>
  <c r="L22" i="21"/>
  <c r="O22" i="21" s="1"/>
  <c r="E7" i="21"/>
  <c r="L13" i="20"/>
  <c r="O13" i="20" s="1"/>
  <c r="E9" i="20"/>
  <c r="O8" i="20"/>
  <c r="H5" i="20"/>
  <c r="H10" i="20"/>
  <c r="O5" i="20"/>
  <c r="E5" i="20"/>
  <c r="E12" i="20"/>
  <c r="H25" i="23"/>
  <c r="H10" i="23"/>
  <c r="H16" i="23"/>
  <c r="H11" i="13"/>
  <c r="O29" i="13"/>
  <c r="H19" i="13"/>
  <c r="E13" i="13"/>
  <c r="H5" i="13"/>
  <c r="H6" i="13"/>
  <c r="H18" i="13"/>
  <c r="O25" i="13"/>
  <c r="O5" i="13"/>
  <c r="L26" i="13"/>
  <c r="O26" i="13" s="1"/>
  <c r="O4" i="24"/>
  <c r="E7" i="24"/>
  <c r="H18" i="24"/>
  <c r="E8" i="24"/>
  <c r="E15" i="24"/>
  <c r="E4" i="24"/>
  <c r="E22" i="24"/>
  <c r="O10" i="24"/>
  <c r="H10" i="24"/>
  <c r="E16" i="23"/>
  <c r="H19" i="23"/>
  <c r="O22" i="23"/>
  <c r="E12" i="23"/>
  <c r="E22" i="23"/>
  <c r="H22" i="23"/>
  <c r="H6" i="23"/>
  <c r="O27" i="23"/>
  <c r="E27" i="23"/>
  <c r="O12" i="23"/>
  <c r="O16" i="23"/>
  <c r="O14" i="22"/>
  <c r="H19" i="22"/>
  <c r="O4" i="22"/>
  <c r="O19" i="22"/>
  <c r="H5" i="22"/>
  <c r="H7" i="22"/>
  <c r="H12" i="22"/>
  <c r="E19" i="22"/>
  <c r="L16" i="22"/>
  <c r="O16" i="22" s="1"/>
  <c r="O7" i="21"/>
  <c r="O21" i="21"/>
  <c r="E5" i="21"/>
  <c r="H5" i="21"/>
  <c r="E23" i="21"/>
  <c r="O5" i="21"/>
  <c r="O11" i="13"/>
  <c r="O19" i="13"/>
  <c r="H26" i="13"/>
  <c r="E23" i="13"/>
  <c r="H17" i="13"/>
  <c r="E5" i="13"/>
  <c r="E6" i="13"/>
  <c r="O18" i="13"/>
  <c r="O6" i="13"/>
  <c r="E6" i="23"/>
  <c r="E19" i="23"/>
  <c r="H13" i="23"/>
  <c r="L19" i="23"/>
  <c r="O19" i="23" s="1"/>
  <c r="H31" i="21"/>
  <c r="O31" i="21"/>
  <c r="E31" i="21"/>
  <c r="H3" i="21"/>
  <c r="O17" i="20"/>
  <c r="E17" i="20"/>
  <c r="O15" i="24"/>
  <c r="E13" i="24"/>
  <c r="H13" i="24"/>
  <c r="O17" i="24"/>
  <c r="E11" i="24"/>
  <c r="H19" i="24"/>
  <c r="E17" i="24"/>
  <c r="E6" i="24"/>
  <c r="H6" i="24"/>
  <c r="O19" i="24"/>
  <c r="H21" i="24"/>
  <c r="L5" i="22"/>
  <c r="O5" i="22" s="1"/>
  <c r="H20" i="22"/>
  <c r="E7" i="22"/>
  <c r="H24" i="13"/>
  <c r="H20" i="13"/>
  <c r="E19" i="13"/>
  <c r="E21" i="13"/>
  <c r="E16" i="13"/>
  <c r="E30" i="13"/>
  <c r="H23" i="13"/>
  <c r="E20" i="13"/>
  <c r="H19" i="21"/>
  <c r="E20" i="21"/>
  <c r="O20" i="21"/>
  <c r="O23" i="21"/>
  <c r="O12" i="21"/>
  <c r="H16" i="21"/>
  <c r="H12" i="21"/>
  <c r="H11" i="21"/>
  <c r="O16" i="21"/>
  <c r="O26" i="21"/>
  <c r="H14" i="21"/>
  <c r="O19" i="21"/>
  <c r="E19" i="21"/>
  <c r="E26" i="21"/>
  <c r="E11" i="21"/>
  <c r="E13" i="21"/>
  <c r="O28" i="21"/>
  <c r="H13" i="21"/>
  <c r="H28" i="21"/>
  <c r="O11" i="21"/>
  <c r="E14" i="21"/>
  <c r="E12" i="21"/>
  <c r="E3" i="21"/>
  <c r="E16" i="21"/>
  <c r="H27" i="21"/>
  <c r="O14" i="24"/>
  <c r="E14" i="24"/>
  <c r="L22" i="24"/>
  <c r="O22" i="24" s="1"/>
  <c r="E19" i="24"/>
  <c r="L30" i="13"/>
  <c r="O30" i="13" s="1"/>
  <c r="H30" i="13"/>
  <c r="O20" i="13"/>
  <c r="H16" i="13"/>
  <c r="H14" i="13"/>
  <c r="O17" i="13"/>
  <c r="O24" i="13"/>
  <c r="L16" i="13"/>
  <c r="O16" i="13" s="1"/>
  <c r="E24" i="13"/>
  <c r="E28" i="13"/>
  <c r="L23" i="13"/>
  <c r="O23" i="13" s="1"/>
  <c r="H22" i="24"/>
  <c r="O13" i="24"/>
  <c r="O18" i="24"/>
  <c r="O6" i="24"/>
  <c r="H11" i="24"/>
  <c r="O11" i="24"/>
  <c r="E13" i="23"/>
  <c r="L13" i="23"/>
  <c r="O13" i="23" s="1"/>
  <c r="O8" i="23"/>
  <c r="E20" i="23"/>
  <c r="O25" i="23"/>
  <c r="H18" i="23"/>
  <c r="E25" i="23"/>
  <c r="E20" i="22"/>
  <c r="E11" i="22"/>
  <c r="O7" i="22"/>
  <c r="L6" i="22"/>
  <c r="O6" i="22" s="1"/>
  <c r="O18" i="22"/>
  <c r="O20" i="22"/>
  <c r="O11" i="22"/>
  <c r="E12" i="22"/>
  <c r="E28" i="21"/>
  <c r="O13" i="21"/>
  <c r="E30" i="21"/>
  <c r="E27" i="21"/>
  <c r="L27" i="21"/>
  <c r="O27" i="21" s="1"/>
  <c r="L14" i="21"/>
  <c r="O14" i="21" s="1"/>
  <c r="H8" i="21"/>
  <c r="E18" i="24"/>
  <c r="O6" i="31"/>
  <c r="O4" i="31"/>
  <c r="O177" i="31"/>
  <c r="O3" i="21"/>
  <c r="H30" i="21"/>
  <c r="H4" i="21"/>
  <c r="E8" i="21"/>
  <c r="H9" i="21"/>
  <c r="E4" i="21"/>
  <c r="E18" i="21"/>
  <c r="E9" i="21"/>
  <c r="H24" i="21"/>
  <c r="E17" i="13"/>
  <c r="E14" i="13"/>
  <c r="H21" i="13"/>
  <c r="H28" i="13"/>
  <c r="O14" i="13"/>
  <c r="H7" i="13"/>
  <c r="O28" i="13"/>
  <c r="H27" i="13"/>
  <c r="O21" i="13"/>
  <c r="E7" i="13"/>
  <c r="O7" i="13"/>
  <c r="O27" i="13"/>
  <c r="E27" i="13"/>
  <c r="H16" i="20"/>
  <c r="O9" i="20"/>
  <c r="E6" i="20"/>
  <c r="O16" i="20"/>
  <c r="E16" i="20"/>
  <c r="H20" i="23"/>
  <c r="O20" i="23"/>
  <c r="O6" i="23"/>
  <c r="O10" i="23"/>
  <c r="E10" i="23"/>
  <c r="O30" i="21"/>
  <c r="O4" i="21"/>
  <c r="O8" i="21"/>
  <c r="O18" i="21"/>
  <c r="E24" i="21"/>
  <c r="O17" i="21"/>
  <c r="E17" i="21"/>
  <c r="O9" i="21"/>
  <c r="L24" i="21"/>
  <c r="O24" i="21" s="1"/>
  <c r="H17" i="21"/>
  <c r="E10" i="20"/>
  <c r="O10" i="20"/>
  <c r="L6" i="20"/>
  <c r="O6" i="20" s="1"/>
  <c r="O12" i="22"/>
  <c r="H13" i="13"/>
  <c r="L13" i="13"/>
  <c r="O13" i="13" s="1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3" i="26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5" i="23"/>
  <c r="N9" i="23"/>
  <c r="N15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15" i="21"/>
  <c r="N29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57" i="21"/>
  <c r="N58" i="21"/>
  <c r="N59" i="21"/>
  <c r="N60" i="21"/>
  <c r="N15" i="13"/>
  <c r="N22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H12" i="30"/>
  <c r="L12" i="30"/>
  <c r="M12" i="30"/>
  <c r="M29" i="24"/>
  <c r="L29" i="24"/>
  <c r="L28" i="22"/>
  <c r="M28" i="22"/>
  <c r="H28" i="22"/>
  <c r="E28" i="22"/>
  <c r="H38" i="21"/>
  <c r="H32" i="21"/>
  <c r="M32" i="21"/>
  <c r="L32" i="21"/>
  <c r="E32" i="21"/>
  <c r="E49" i="21"/>
  <c r="E38" i="21"/>
  <c r="H34" i="21"/>
  <c r="E34" i="21"/>
  <c r="M34" i="21"/>
  <c r="L34" i="21"/>
  <c r="L30" i="24"/>
  <c r="L45" i="23"/>
  <c r="E41" i="23"/>
  <c r="E35" i="23"/>
  <c r="M45" i="23"/>
  <c r="H45" i="23"/>
  <c r="M5" i="23"/>
  <c r="L5" i="23"/>
  <c r="H5" i="23"/>
  <c r="E5" i="23"/>
  <c r="M41" i="23"/>
  <c r="L41" i="23"/>
  <c r="H41" i="23"/>
  <c r="M4" i="23"/>
  <c r="L4" i="23"/>
  <c r="H4" i="23"/>
  <c r="E4" i="23"/>
  <c r="H13" i="26"/>
  <c r="L36" i="23"/>
  <c r="M29" i="23"/>
  <c r="L32" i="22"/>
  <c r="H24" i="22"/>
  <c r="M24" i="22"/>
  <c r="L24" i="22"/>
  <c r="E24" i="22"/>
  <c r="L20" i="24"/>
  <c r="L34" i="24"/>
  <c r="H20" i="24"/>
  <c r="M28" i="24"/>
  <c r="L28" i="24"/>
  <c r="H28" i="24"/>
  <c r="E28" i="24"/>
  <c r="N3" i="28"/>
  <c r="M3" i="28"/>
  <c r="H3" i="28"/>
  <c r="L3" i="28"/>
  <c r="H4" i="20"/>
  <c r="L4" i="20"/>
  <c r="M14" i="20"/>
  <c r="L14" i="20"/>
  <c r="E14" i="20"/>
  <c r="H41" i="13"/>
  <c r="L12" i="13"/>
  <c r="M40" i="13"/>
  <c r="L40" i="13"/>
  <c r="E40" i="13"/>
  <c r="M41" i="13"/>
  <c r="E41" i="13"/>
  <c r="L41" i="13"/>
  <c r="L10" i="21"/>
  <c r="H23" i="24"/>
  <c r="H36" i="24"/>
  <c r="L36" i="24"/>
  <c r="M23" i="24"/>
  <c r="M36" i="24"/>
  <c r="M20" i="24"/>
  <c r="L50" i="21"/>
  <c r="L35" i="21"/>
  <c r="E51" i="21"/>
  <c r="L45" i="21"/>
  <c r="E10" i="30"/>
  <c r="L16" i="30"/>
  <c r="M10" i="30"/>
  <c r="L10" i="30"/>
  <c r="O10" i="30" s="1"/>
  <c r="H10" i="30"/>
  <c r="M16" i="30"/>
  <c r="H16" i="30"/>
  <c r="M18" i="30"/>
  <c r="H18" i="30"/>
  <c r="L18" i="30"/>
  <c r="L26" i="24"/>
  <c r="L39" i="24"/>
  <c r="M39" i="24"/>
  <c r="M26" i="24"/>
  <c r="L34" i="23"/>
  <c r="H35" i="23"/>
  <c r="M34" i="23"/>
  <c r="M43" i="23"/>
  <c r="L48" i="23"/>
  <c r="L43" i="23"/>
  <c r="M35" i="23"/>
  <c r="H34" i="22"/>
  <c r="E34" i="22"/>
  <c r="M13" i="22"/>
  <c r="M32" i="22"/>
  <c r="H10" i="22"/>
  <c r="E10" i="22"/>
  <c r="M10" i="22"/>
  <c r="L10" i="22"/>
  <c r="M34" i="22"/>
  <c r="H3" i="20"/>
  <c r="M22" i="13"/>
  <c r="L22" i="13"/>
  <c r="H37" i="21"/>
  <c r="E37" i="21"/>
  <c r="H56" i="21"/>
  <c r="E56" i="21"/>
  <c r="M56" i="21"/>
  <c r="L56" i="21"/>
  <c r="M37" i="21"/>
  <c r="L37" i="21"/>
  <c r="L46" i="13"/>
  <c r="H38" i="13"/>
  <c r="L38" i="13"/>
  <c r="E33" i="13"/>
  <c r="M38" i="13"/>
  <c r="M33" i="13"/>
  <c r="L33" i="13"/>
  <c r="L6" i="21"/>
  <c r="L36" i="21"/>
  <c r="L14" i="23"/>
  <c r="H32" i="23"/>
  <c r="L50" i="23"/>
  <c r="L54" i="23"/>
  <c r="L32" i="23"/>
  <c r="M54" i="23"/>
  <c r="M36" i="23"/>
  <c r="M50" i="23"/>
  <c r="M14" i="23"/>
  <c r="M32" i="23"/>
  <c r="H3" i="22"/>
  <c r="M40" i="22"/>
  <c r="M31" i="22"/>
  <c r="L3" i="22"/>
  <c r="L31" i="22"/>
  <c r="L39" i="13"/>
  <c r="L34" i="13"/>
  <c r="L8" i="13"/>
  <c r="M46" i="13"/>
  <c r="M39" i="13"/>
  <c r="M12" i="13"/>
  <c r="M32" i="13"/>
  <c r="E3" i="20"/>
  <c r="L33" i="24"/>
  <c r="L21" i="24"/>
  <c r="L25" i="24"/>
  <c r="L27" i="24"/>
  <c r="M33" i="24"/>
  <c r="M25" i="24"/>
  <c r="H12" i="26"/>
  <c r="L11" i="26"/>
  <c r="M11" i="26"/>
  <c r="M12" i="26"/>
  <c r="L38" i="23"/>
  <c r="L29" i="23"/>
  <c r="M38" i="23"/>
  <c r="M28" i="23"/>
  <c r="M23" i="23"/>
  <c r="L17" i="30"/>
  <c r="L7" i="30"/>
  <c r="M17" i="30"/>
  <c r="M11" i="30"/>
  <c r="E3" i="26"/>
  <c r="L8" i="26"/>
  <c r="H10" i="26"/>
  <c r="M8" i="26"/>
  <c r="M3" i="26"/>
  <c r="L53" i="21"/>
  <c r="E15" i="21"/>
  <c r="L55" i="21"/>
  <c r="L40" i="21"/>
  <c r="M55" i="21"/>
  <c r="H55" i="21"/>
  <c r="M15" i="21"/>
  <c r="L20" i="30"/>
  <c r="L13" i="30"/>
  <c r="L14" i="30"/>
  <c r="M20" i="30"/>
  <c r="M14" i="30"/>
  <c r="M7" i="30"/>
  <c r="M21" i="30"/>
  <c r="L15" i="13"/>
  <c r="L37" i="13"/>
  <c r="E31" i="13"/>
  <c r="L48" i="13"/>
  <c r="M44" i="13"/>
  <c r="M37" i="13"/>
  <c r="L44" i="13"/>
  <c r="M15" i="13"/>
  <c r="M31" i="13"/>
  <c r="L31" i="13"/>
  <c r="L4" i="28"/>
  <c r="E8" i="28"/>
  <c r="M8" i="28"/>
  <c r="E42" i="23"/>
  <c r="L46" i="23"/>
  <c r="M42" i="23"/>
  <c r="M48" i="23"/>
  <c r="M46" i="23"/>
  <c r="L41" i="21"/>
  <c r="L52" i="21"/>
  <c r="M52" i="21"/>
  <c r="M51" i="21"/>
  <c r="L51" i="21"/>
  <c r="M41" i="21"/>
  <c r="M10" i="21"/>
  <c r="L38" i="24"/>
  <c r="M38" i="24"/>
  <c r="M31" i="24"/>
  <c r="M34" i="24"/>
  <c r="E41" i="22"/>
  <c r="M3" i="22"/>
  <c r="M36" i="22"/>
  <c r="L36" i="22"/>
  <c r="M41" i="22"/>
  <c r="E57" i="21"/>
  <c r="M57" i="21"/>
  <c r="L57" i="21"/>
  <c r="M38" i="21"/>
  <c r="M40" i="21"/>
  <c r="M53" i="21"/>
  <c r="L10" i="26"/>
  <c r="M10" i="26"/>
  <c r="M9" i="26"/>
  <c r="L9" i="26"/>
  <c r="L32" i="24"/>
  <c r="M21" i="24"/>
  <c r="L37" i="23"/>
  <c r="L15" i="23"/>
  <c r="M15" i="23"/>
  <c r="M37" i="23"/>
  <c r="L22" i="22"/>
  <c r="L13" i="22"/>
  <c r="L26" i="22"/>
  <c r="M26" i="22"/>
  <c r="L9" i="28"/>
  <c r="H10" i="28"/>
  <c r="M10" i="28"/>
  <c r="L10" i="28"/>
  <c r="M4" i="28"/>
  <c r="M9" i="28"/>
  <c r="M36" i="21"/>
  <c r="L35" i="13"/>
  <c r="M35" i="13"/>
  <c r="H7" i="20"/>
  <c r="M7" i="20"/>
  <c r="L7" i="20"/>
  <c r="H22" i="30"/>
  <c r="L22" i="30"/>
  <c r="M13" i="30"/>
  <c r="L5" i="30"/>
  <c r="M5" i="30"/>
  <c r="M22" i="30"/>
  <c r="M15" i="30"/>
  <c r="L15" i="30"/>
  <c r="M34" i="13"/>
  <c r="M48" i="13"/>
  <c r="M8" i="13"/>
  <c r="L35" i="24"/>
  <c r="M35" i="24"/>
  <c r="M30" i="24"/>
  <c r="M32" i="24"/>
  <c r="E43" i="21"/>
  <c r="L25" i="21"/>
  <c r="M35" i="21"/>
  <c r="M43" i="21"/>
  <c r="M49" i="21"/>
  <c r="L49" i="21"/>
  <c r="M45" i="21"/>
  <c r="M50" i="21"/>
  <c r="M25" i="21"/>
  <c r="E40" i="23"/>
  <c r="L47" i="23"/>
  <c r="M47" i="23"/>
  <c r="M49" i="23"/>
  <c r="M40" i="23"/>
  <c r="L33" i="22"/>
  <c r="L38" i="22"/>
  <c r="M22" i="22"/>
  <c r="M42" i="22"/>
  <c r="M39" i="22"/>
  <c r="L39" i="22"/>
  <c r="M37" i="22"/>
  <c r="M33" i="22"/>
  <c r="M38" i="22"/>
  <c r="M3" i="20"/>
  <c r="N4" i="29"/>
  <c r="N5" i="29"/>
  <c r="N6" i="29"/>
  <c r="N7" i="29"/>
  <c r="N8" i="29"/>
  <c r="N9" i="29"/>
  <c r="N10" i="29"/>
  <c r="N11" i="29"/>
  <c r="N12" i="29"/>
  <c r="N13" i="29"/>
  <c r="N30" i="30"/>
  <c r="N31" i="30"/>
  <c r="N32" i="30"/>
  <c r="N33" i="30"/>
  <c r="N34" i="30"/>
  <c r="N35" i="30"/>
  <c r="N36" i="30"/>
  <c r="N37" i="30"/>
  <c r="N38" i="30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9" i="26"/>
  <c r="N30" i="26"/>
  <c r="N31" i="26"/>
  <c r="N32" i="26"/>
  <c r="N33" i="26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102" i="24"/>
  <c r="N103" i="24"/>
  <c r="N104" i="24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91" i="23"/>
  <c r="N92" i="23"/>
  <c r="N93" i="23"/>
  <c r="N94" i="23"/>
  <c r="N95" i="23"/>
  <c r="N96" i="23"/>
  <c r="N97" i="23"/>
  <c r="N98" i="23"/>
  <c r="N99" i="23"/>
  <c r="N100" i="23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104" i="22"/>
  <c r="N105" i="22"/>
  <c r="N106" i="22"/>
  <c r="N107" i="22"/>
  <c r="N108" i="22"/>
  <c r="N109" i="22"/>
  <c r="N110" i="22"/>
  <c r="N111" i="22"/>
  <c r="N112" i="22"/>
  <c r="N113" i="22"/>
  <c r="N114" i="22"/>
  <c r="N115" i="22"/>
  <c r="N116" i="22"/>
  <c r="N117" i="22"/>
  <c r="N118" i="22"/>
  <c r="N119" i="22"/>
  <c r="N120" i="22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101" i="21"/>
  <c r="N102" i="21"/>
  <c r="N103" i="21"/>
  <c r="N104" i="21"/>
  <c r="N105" i="21"/>
  <c r="N106" i="21"/>
  <c r="N107" i="21"/>
  <c r="N108" i="21"/>
  <c r="N109" i="21"/>
  <c r="N110" i="21"/>
  <c r="N111" i="21"/>
  <c r="N112" i="21"/>
  <c r="N113" i="21"/>
  <c r="N114" i="21"/>
  <c r="N115" i="21"/>
  <c r="N116" i="21"/>
  <c r="N117" i="21"/>
  <c r="N118" i="21"/>
  <c r="N119" i="21"/>
  <c r="N120" i="21"/>
  <c r="N121" i="21"/>
  <c r="N122" i="21"/>
  <c r="N123" i="21"/>
  <c r="N124" i="21"/>
  <c r="N125" i="21"/>
  <c r="N126" i="21"/>
  <c r="N127" i="21"/>
  <c r="N128" i="21"/>
  <c r="N129" i="21"/>
  <c r="N130" i="21"/>
  <c r="N131" i="21"/>
  <c r="N132" i="21"/>
  <c r="N133" i="21"/>
  <c r="N134" i="21"/>
  <c r="N135" i="21"/>
  <c r="N136" i="21"/>
  <c r="N137" i="21"/>
  <c r="N138" i="21"/>
  <c r="N139" i="21"/>
  <c r="N140" i="21"/>
  <c r="N141" i="21"/>
  <c r="N142" i="21"/>
  <c r="N143" i="21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N170" i="13"/>
  <c r="N171" i="13"/>
  <c r="N172" i="13"/>
  <c r="N173" i="13"/>
  <c r="N174" i="13"/>
  <c r="N175" i="13"/>
  <c r="N176" i="13"/>
  <c r="N177" i="13"/>
  <c r="N178" i="13"/>
  <c r="N179" i="13"/>
  <c r="N180" i="13"/>
  <c r="M6" i="21"/>
  <c r="N38" i="20"/>
  <c r="N39" i="20"/>
  <c r="N40" i="20"/>
  <c r="N41" i="20"/>
  <c r="N42" i="20"/>
  <c r="O11" i="26" l="1"/>
  <c r="O24" i="22"/>
  <c r="O40" i="13"/>
  <c r="O5" i="23"/>
  <c r="O32" i="21"/>
  <c r="O16" i="30"/>
  <c r="O10" i="28"/>
  <c r="O28" i="24"/>
  <c r="O45" i="23"/>
  <c r="O37" i="21"/>
  <c r="O12" i="30"/>
  <c r="E12" i="30"/>
  <c r="H11" i="30"/>
  <c r="E16" i="30"/>
  <c r="H29" i="24"/>
  <c r="O29" i="24"/>
  <c r="E23" i="24"/>
  <c r="E29" i="24"/>
  <c r="E25" i="24"/>
  <c r="O28" i="22"/>
  <c r="O10" i="22"/>
  <c r="O34" i="21"/>
  <c r="O56" i="21"/>
  <c r="E45" i="23"/>
  <c r="O41" i="23"/>
  <c r="E36" i="23"/>
  <c r="H34" i="23"/>
  <c r="O4" i="23"/>
  <c r="E34" i="23"/>
  <c r="H36" i="23"/>
  <c r="E43" i="23"/>
  <c r="O34" i="23"/>
  <c r="L35" i="23"/>
  <c r="O35" i="23" s="1"/>
  <c r="H50" i="23"/>
  <c r="L23" i="24"/>
  <c r="O23" i="24" s="1"/>
  <c r="E36" i="24"/>
  <c r="O3" i="28"/>
  <c r="E3" i="28"/>
  <c r="E4" i="28"/>
  <c r="E9" i="28"/>
  <c r="H9" i="28"/>
  <c r="L8" i="28"/>
  <c r="O8" i="28" s="1"/>
  <c r="H14" i="20"/>
  <c r="E4" i="20"/>
  <c r="O14" i="20"/>
  <c r="O7" i="20"/>
  <c r="M4" i="20"/>
  <c r="O4" i="20" s="1"/>
  <c r="H40" i="13"/>
  <c r="H22" i="13"/>
  <c r="H33" i="13"/>
  <c r="O41" i="13"/>
  <c r="O38" i="13"/>
  <c r="O36" i="24"/>
  <c r="H26" i="24"/>
  <c r="O20" i="24"/>
  <c r="E20" i="24"/>
  <c r="O39" i="24"/>
  <c r="O18" i="30"/>
  <c r="O17" i="30"/>
  <c r="E11" i="30"/>
  <c r="L11" i="30"/>
  <c r="O11" i="30" s="1"/>
  <c r="E18" i="30"/>
  <c r="H17" i="30"/>
  <c r="H14" i="30"/>
  <c r="E17" i="30"/>
  <c r="O26" i="24"/>
  <c r="E26" i="24"/>
  <c r="H30" i="24"/>
  <c r="H54" i="23"/>
  <c r="E50" i="23"/>
  <c r="O54" i="23"/>
  <c r="H14" i="23"/>
  <c r="E14" i="23"/>
  <c r="O36" i="23"/>
  <c r="E54" i="23"/>
  <c r="E26" i="22"/>
  <c r="O31" i="22"/>
  <c r="L34" i="22"/>
  <c r="O34" i="22" s="1"/>
  <c r="E3" i="22"/>
  <c r="H40" i="22"/>
  <c r="L3" i="20"/>
  <c r="O3" i="20" s="1"/>
  <c r="O22" i="13"/>
  <c r="E38" i="13"/>
  <c r="E22" i="13"/>
  <c r="E12" i="13"/>
  <c r="E6" i="21"/>
  <c r="O55" i="21"/>
  <c r="E55" i="21"/>
  <c r="H49" i="21"/>
  <c r="O33" i="13"/>
  <c r="H38" i="23"/>
  <c r="O50" i="23"/>
  <c r="O14" i="23"/>
  <c r="E46" i="23"/>
  <c r="H15" i="23"/>
  <c r="E23" i="23"/>
  <c r="E38" i="23"/>
  <c r="O48" i="23"/>
  <c r="O32" i="23"/>
  <c r="E32" i="23"/>
  <c r="H40" i="23"/>
  <c r="O38" i="23"/>
  <c r="E48" i="23"/>
  <c r="E31" i="22"/>
  <c r="E40" i="22"/>
  <c r="H31" i="22"/>
  <c r="H13" i="22"/>
  <c r="L40" i="22"/>
  <c r="O40" i="22" s="1"/>
  <c r="H38" i="22"/>
  <c r="H26" i="22"/>
  <c r="L41" i="22"/>
  <c r="O41" i="22" s="1"/>
  <c r="H32" i="13"/>
  <c r="H12" i="13"/>
  <c r="E46" i="13"/>
  <c r="E32" i="13"/>
  <c r="H46" i="13"/>
  <c r="O46" i="13"/>
  <c r="H39" i="13"/>
  <c r="E39" i="13"/>
  <c r="E8" i="13"/>
  <c r="H15" i="13"/>
  <c r="O12" i="13"/>
  <c r="O39" i="13"/>
  <c r="O44" i="13"/>
  <c r="E44" i="13"/>
  <c r="E37" i="13"/>
  <c r="L32" i="13"/>
  <c r="O32" i="13" s="1"/>
  <c r="E39" i="24"/>
  <c r="H39" i="24"/>
  <c r="H25" i="24"/>
  <c r="H33" i="24"/>
  <c r="E33" i="24"/>
  <c r="O33" i="24"/>
  <c r="O34" i="24"/>
  <c r="E27" i="24"/>
  <c r="O25" i="24"/>
  <c r="E31" i="24"/>
  <c r="O35" i="24"/>
  <c r="E32" i="24"/>
  <c r="M27" i="24"/>
  <c r="O27" i="24" s="1"/>
  <c r="H27" i="24"/>
  <c r="H11" i="26"/>
  <c r="E11" i="26"/>
  <c r="E12" i="26"/>
  <c r="L12" i="26"/>
  <c r="O12" i="26" s="1"/>
  <c r="E9" i="26"/>
  <c r="H9" i="26"/>
  <c r="E8" i="26"/>
  <c r="O8" i="26"/>
  <c r="L23" i="23"/>
  <c r="O23" i="23" s="1"/>
  <c r="H23" i="23"/>
  <c r="H37" i="23"/>
  <c r="O43" i="23"/>
  <c r="H7" i="30"/>
  <c r="E21" i="30"/>
  <c r="E13" i="30"/>
  <c r="H5" i="30"/>
  <c r="H8" i="26"/>
  <c r="H3" i="26"/>
  <c r="L3" i="26"/>
  <c r="O3" i="26" s="1"/>
  <c r="O10" i="26"/>
  <c r="E10" i="26"/>
  <c r="H15" i="21"/>
  <c r="L15" i="21"/>
  <c r="O15" i="21" s="1"/>
  <c r="H45" i="21"/>
  <c r="O52" i="21"/>
  <c r="L38" i="21"/>
  <c r="O38" i="21" s="1"/>
  <c r="E52" i="21"/>
  <c r="H57" i="21"/>
  <c r="O51" i="21"/>
  <c r="E7" i="30"/>
  <c r="H20" i="30"/>
  <c r="E20" i="30"/>
  <c r="E14" i="30"/>
  <c r="O14" i="30"/>
  <c r="O20" i="30"/>
  <c r="H21" i="30"/>
  <c r="L21" i="30"/>
  <c r="O21" i="30" s="1"/>
  <c r="E5" i="30"/>
  <c r="O7" i="30"/>
  <c r="E22" i="30"/>
  <c r="O5" i="30"/>
  <c r="O13" i="30"/>
  <c r="O22" i="30"/>
  <c r="E15" i="13"/>
  <c r="H44" i="13"/>
  <c r="H31" i="13"/>
  <c r="H37" i="13"/>
  <c r="O35" i="13"/>
  <c r="H35" i="13"/>
  <c r="O15" i="13"/>
  <c r="O31" i="13"/>
  <c r="O34" i="13"/>
  <c r="O37" i="13"/>
  <c r="H8" i="28"/>
  <c r="H4" i="28"/>
  <c r="E10" i="28"/>
  <c r="O4" i="28"/>
  <c r="H42" i="23"/>
  <c r="L42" i="23"/>
  <c r="O42" i="23" s="1"/>
  <c r="H48" i="23"/>
  <c r="E29" i="23"/>
  <c r="H46" i="23"/>
  <c r="O46" i="23"/>
  <c r="E15" i="23"/>
  <c r="H49" i="23"/>
  <c r="E49" i="23"/>
  <c r="H43" i="23"/>
  <c r="E41" i="21"/>
  <c r="H10" i="21"/>
  <c r="H52" i="21"/>
  <c r="E10" i="21"/>
  <c r="H51" i="21"/>
  <c r="H41" i="21"/>
  <c r="O41" i="21"/>
  <c r="O57" i="21"/>
  <c r="E53" i="21"/>
  <c r="H35" i="21"/>
  <c r="O10" i="21"/>
  <c r="E34" i="24"/>
  <c r="L31" i="24"/>
  <c r="O31" i="24" s="1"/>
  <c r="H34" i="24"/>
  <c r="H31" i="24"/>
  <c r="H35" i="24"/>
  <c r="H36" i="22"/>
  <c r="H41" i="22"/>
  <c r="E36" i="22"/>
  <c r="O26" i="22"/>
  <c r="H33" i="22"/>
  <c r="O36" i="22"/>
  <c r="H37" i="22"/>
  <c r="H32" i="22"/>
  <c r="E22" i="22"/>
  <c r="E37" i="22"/>
  <c r="E42" i="22"/>
  <c r="O3" i="22"/>
  <c r="E32" i="22"/>
  <c r="H40" i="21"/>
  <c r="E40" i="21"/>
  <c r="O40" i="21"/>
  <c r="H53" i="21"/>
  <c r="H43" i="21"/>
  <c r="O53" i="21"/>
  <c r="H36" i="21"/>
  <c r="H25" i="21"/>
  <c r="O45" i="21"/>
  <c r="O9" i="26"/>
  <c r="H32" i="24"/>
  <c r="H38" i="24"/>
  <c r="E35" i="24"/>
  <c r="E30" i="24"/>
  <c r="O21" i="24"/>
  <c r="O38" i="24"/>
  <c r="E21" i="24"/>
  <c r="O15" i="23"/>
  <c r="O47" i="23"/>
  <c r="L40" i="23"/>
  <c r="O40" i="23" s="1"/>
  <c r="O37" i="23"/>
  <c r="E37" i="23"/>
  <c r="L49" i="23"/>
  <c r="O49" i="23" s="1"/>
  <c r="H29" i="23"/>
  <c r="E47" i="23"/>
  <c r="O22" i="22"/>
  <c r="L37" i="22"/>
  <c r="O37" i="22" s="1"/>
  <c r="H39" i="22"/>
  <c r="H22" i="22"/>
  <c r="H42" i="22"/>
  <c r="O13" i="22"/>
  <c r="E39" i="22"/>
  <c r="E13" i="22"/>
  <c r="L42" i="22"/>
  <c r="O42" i="22" s="1"/>
  <c r="O9" i="28"/>
  <c r="O36" i="21"/>
  <c r="O49" i="21"/>
  <c r="H50" i="21"/>
  <c r="E45" i="21"/>
  <c r="E36" i="21"/>
  <c r="L43" i="21"/>
  <c r="O43" i="21" s="1"/>
  <c r="E35" i="21"/>
  <c r="E35" i="13"/>
  <c r="E34" i="13"/>
  <c r="H34" i="13"/>
  <c r="O8" i="13"/>
  <c r="E7" i="20"/>
  <c r="H15" i="30"/>
  <c r="H13" i="30"/>
  <c r="O15" i="30"/>
  <c r="E15" i="30"/>
  <c r="E48" i="13"/>
  <c r="H48" i="13"/>
  <c r="H8" i="13"/>
  <c r="O48" i="13"/>
  <c r="E38" i="24"/>
  <c r="O30" i="24"/>
  <c r="O32" i="24"/>
  <c r="E50" i="21"/>
  <c r="O35" i="21"/>
  <c r="H6" i="21"/>
  <c r="O50" i="21"/>
  <c r="O25" i="21"/>
  <c r="E25" i="21"/>
  <c r="O6" i="21"/>
  <c r="H47" i="23"/>
  <c r="O29" i="23"/>
  <c r="E33" i="22"/>
  <c r="O32" i="22"/>
  <c r="O33" i="22"/>
  <c r="O39" i="22"/>
  <c r="O38" i="22"/>
  <c r="E38" i="22"/>
  <c r="M24" i="30"/>
  <c r="L24" i="30"/>
  <c r="H24" i="30"/>
  <c r="E24" i="30"/>
  <c r="L8" i="27"/>
  <c r="M13" i="27"/>
  <c r="L13" i="27"/>
  <c r="O13" i="27"/>
  <c r="H13" i="27"/>
  <c r="E13" i="27"/>
  <c r="M6" i="27"/>
  <c r="L6" i="27"/>
  <c r="O6" i="27" s="1"/>
  <c r="H6" i="27"/>
  <c r="E6" i="27"/>
  <c r="E3" i="25"/>
  <c r="H13" i="25"/>
  <c r="N3" i="25"/>
  <c r="M3" i="25"/>
  <c r="L3" i="25"/>
  <c r="O3" i="25"/>
  <c r="H3" i="25"/>
  <c r="M13" i="25"/>
  <c r="L13" i="25"/>
  <c r="L69" i="21"/>
  <c r="M69" i="21"/>
  <c r="H69" i="21"/>
  <c r="L83" i="13"/>
  <c r="M83" i="13"/>
  <c r="H83" i="13"/>
  <c r="E46" i="24"/>
  <c r="L37" i="24"/>
  <c r="H58" i="13"/>
  <c r="L58" i="13"/>
  <c r="H47" i="13"/>
  <c r="L47" i="13"/>
  <c r="M58" i="13"/>
  <c r="E58" i="13"/>
  <c r="M47" i="13"/>
  <c r="L75" i="21"/>
  <c r="L48" i="21"/>
  <c r="H74" i="21"/>
  <c r="L61" i="21"/>
  <c r="M74" i="21"/>
  <c r="M61" i="21"/>
  <c r="H23" i="30"/>
  <c r="L23" i="30"/>
  <c r="H19" i="30"/>
  <c r="L27" i="30"/>
  <c r="E27" i="30"/>
  <c r="L9" i="30"/>
  <c r="M27" i="30"/>
  <c r="M9" i="30"/>
  <c r="H9" i="30"/>
  <c r="H15" i="27"/>
  <c r="L15" i="27"/>
  <c r="H20" i="27"/>
  <c r="E10" i="27"/>
  <c r="L16" i="27"/>
  <c r="M20" i="27"/>
  <c r="M10" i="27"/>
  <c r="L10" i="27"/>
  <c r="O10" i="27" s="1"/>
  <c r="H10" i="27"/>
  <c r="M15" i="27"/>
  <c r="E14" i="25"/>
  <c r="L5" i="25"/>
  <c r="H19" i="25"/>
  <c r="L4" i="25"/>
  <c r="O4" i="25" s="1"/>
  <c r="H4" i="25"/>
  <c r="H8" i="25"/>
  <c r="M4" i="25"/>
  <c r="M14" i="25"/>
  <c r="L14" i="25"/>
  <c r="M8" i="25"/>
  <c r="M17" i="25"/>
  <c r="L17" i="25"/>
  <c r="M44" i="24"/>
  <c r="L44" i="24"/>
  <c r="H44" i="24"/>
  <c r="E44" i="24"/>
  <c r="M46" i="24"/>
  <c r="L46" i="24"/>
  <c r="M42" i="24"/>
  <c r="L42" i="24"/>
  <c r="H42" i="24"/>
  <c r="E42" i="24"/>
  <c r="E9" i="24"/>
  <c r="M9" i="24"/>
  <c r="L9" i="24"/>
  <c r="H78" i="23"/>
  <c r="M68" i="23"/>
  <c r="L68" i="23"/>
  <c r="H68" i="23"/>
  <c r="E68" i="23"/>
  <c r="E78" i="23"/>
  <c r="M78" i="23"/>
  <c r="L78" i="23"/>
  <c r="E71" i="21"/>
  <c r="L78" i="21"/>
  <c r="H96" i="21"/>
  <c r="L85" i="21"/>
  <c r="M71" i="21"/>
  <c r="L71" i="21"/>
  <c r="M96" i="21"/>
  <c r="L96" i="21"/>
  <c r="H8" i="29"/>
  <c r="M4" i="29"/>
  <c r="L4" i="29"/>
  <c r="H4" i="29"/>
  <c r="E4" i="29"/>
  <c r="M9" i="29"/>
  <c r="L9" i="29"/>
  <c r="H9" i="29"/>
  <c r="E9" i="29"/>
  <c r="M8" i="29"/>
  <c r="L8" i="29"/>
  <c r="O8" i="29" s="1"/>
  <c r="E8" i="29"/>
  <c r="M7" i="29"/>
  <c r="L7" i="29"/>
  <c r="L68" i="13"/>
  <c r="H43" i="13"/>
  <c r="L82" i="13"/>
  <c r="E75" i="13"/>
  <c r="H45" i="13"/>
  <c r="L57" i="13"/>
  <c r="L71" i="13"/>
  <c r="L79" i="13"/>
  <c r="M43" i="13"/>
  <c r="L43" i="13"/>
  <c r="M45" i="13"/>
  <c r="L45" i="13"/>
  <c r="H26" i="30"/>
  <c r="L26" i="30"/>
  <c r="L19" i="30"/>
  <c r="N39" i="30"/>
  <c r="N40" i="30"/>
  <c r="E31" i="30"/>
  <c r="E34" i="30"/>
  <c r="L25" i="30"/>
  <c r="L28" i="30"/>
  <c r="L30" i="30"/>
  <c r="L32" i="30"/>
  <c r="L33" i="30"/>
  <c r="L35" i="30"/>
  <c r="L36" i="30"/>
  <c r="M264" i="30"/>
  <c r="O264" i="30" s="1"/>
  <c r="H264" i="30"/>
  <c r="E264" i="30"/>
  <c r="M263" i="30"/>
  <c r="O263" i="30" s="1"/>
  <c r="H263" i="30"/>
  <c r="E263" i="30"/>
  <c r="M262" i="30"/>
  <c r="O262" i="30" s="1"/>
  <c r="H262" i="30"/>
  <c r="E262" i="30"/>
  <c r="M261" i="30"/>
  <c r="O261" i="30" s="1"/>
  <c r="H261" i="30"/>
  <c r="E261" i="30"/>
  <c r="M260" i="30"/>
  <c r="O260" i="30" s="1"/>
  <c r="H260" i="30"/>
  <c r="E260" i="30"/>
  <c r="M259" i="30"/>
  <c r="O259" i="30" s="1"/>
  <c r="H259" i="30"/>
  <c r="E259" i="30"/>
  <c r="M258" i="30"/>
  <c r="O258" i="30" s="1"/>
  <c r="H258" i="30"/>
  <c r="E258" i="30"/>
  <c r="M257" i="30"/>
  <c r="O257" i="30" s="1"/>
  <c r="H257" i="30"/>
  <c r="E257" i="30"/>
  <c r="M256" i="30"/>
  <c r="O256" i="30" s="1"/>
  <c r="H256" i="30"/>
  <c r="E256" i="30"/>
  <c r="M255" i="30"/>
  <c r="O255" i="30" s="1"/>
  <c r="H255" i="30"/>
  <c r="E255" i="30"/>
  <c r="M254" i="30"/>
  <c r="O254" i="30" s="1"/>
  <c r="H254" i="30"/>
  <c r="E254" i="30"/>
  <c r="M253" i="30"/>
  <c r="O253" i="30" s="1"/>
  <c r="H253" i="30"/>
  <c r="E253" i="30"/>
  <c r="M252" i="30"/>
  <c r="O252" i="30" s="1"/>
  <c r="H252" i="30"/>
  <c r="E252" i="30"/>
  <c r="M251" i="30"/>
  <c r="O251" i="30" s="1"/>
  <c r="H251" i="30"/>
  <c r="E251" i="30"/>
  <c r="M250" i="30"/>
  <c r="O250" i="30" s="1"/>
  <c r="H250" i="30"/>
  <c r="E250" i="30"/>
  <c r="M249" i="30"/>
  <c r="O249" i="30" s="1"/>
  <c r="H249" i="30"/>
  <c r="E249" i="30"/>
  <c r="M248" i="30"/>
  <c r="O248" i="30" s="1"/>
  <c r="H248" i="30"/>
  <c r="E248" i="30"/>
  <c r="M247" i="30"/>
  <c r="O247" i="30" s="1"/>
  <c r="H247" i="30"/>
  <c r="E247" i="30"/>
  <c r="M246" i="30"/>
  <c r="O246" i="30" s="1"/>
  <c r="H246" i="30"/>
  <c r="E246" i="30"/>
  <c r="M245" i="30"/>
  <c r="O245" i="30" s="1"/>
  <c r="H245" i="30"/>
  <c r="E245" i="30"/>
  <c r="M244" i="30"/>
  <c r="O244" i="30" s="1"/>
  <c r="H244" i="30"/>
  <c r="E244" i="30"/>
  <c r="M243" i="30"/>
  <c r="O243" i="30" s="1"/>
  <c r="H243" i="30"/>
  <c r="E243" i="30"/>
  <c r="M242" i="30"/>
  <c r="O242" i="30" s="1"/>
  <c r="H242" i="30"/>
  <c r="E242" i="30"/>
  <c r="M241" i="30"/>
  <c r="L241" i="30"/>
  <c r="H241" i="30"/>
  <c r="E241" i="30"/>
  <c r="M240" i="30"/>
  <c r="L240" i="30"/>
  <c r="H240" i="30"/>
  <c r="E240" i="30"/>
  <c r="M239" i="30"/>
  <c r="L239" i="30"/>
  <c r="H239" i="30"/>
  <c r="E239" i="30"/>
  <c r="M238" i="30"/>
  <c r="L238" i="30"/>
  <c r="H238" i="30"/>
  <c r="E238" i="30"/>
  <c r="M237" i="30"/>
  <c r="L237" i="30"/>
  <c r="H237" i="30"/>
  <c r="E237" i="30"/>
  <c r="M236" i="30"/>
  <c r="L236" i="30"/>
  <c r="H236" i="30"/>
  <c r="E236" i="30"/>
  <c r="M235" i="30"/>
  <c r="L235" i="30"/>
  <c r="H235" i="30"/>
  <c r="E235" i="30"/>
  <c r="M234" i="30"/>
  <c r="L234" i="30"/>
  <c r="H234" i="30"/>
  <c r="E234" i="30"/>
  <c r="M233" i="30"/>
  <c r="L233" i="30"/>
  <c r="H233" i="30"/>
  <c r="E233" i="30"/>
  <c r="M232" i="30"/>
  <c r="L232" i="30"/>
  <c r="H232" i="30"/>
  <c r="E232" i="30"/>
  <c r="M231" i="30"/>
  <c r="L231" i="30"/>
  <c r="H231" i="30"/>
  <c r="E231" i="30"/>
  <c r="M230" i="30"/>
  <c r="L230" i="30"/>
  <c r="H230" i="30"/>
  <c r="E230" i="30"/>
  <c r="M229" i="30"/>
  <c r="L229" i="30"/>
  <c r="H229" i="30"/>
  <c r="E229" i="30"/>
  <c r="M228" i="30"/>
  <c r="L228" i="30"/>
  <c r="H228" i="30"/>
  <c r="E228" i="30"/>
  <c r="M227" i="30"/>
  <c r="L227" i="30"/>
  <c r="H227" i="30"/>
  <c r="E227" i="30"/>
  <c r="M226" i="30"/>
  <c r="L226" i="30"/>
  <c r="H226" i="30"/>
  <c r="E226" i="30"/>
  <c r="M225" i="30"/>
  <c r="L225" i="30"/>
  <c r="H225" i="30"/>
  <c r="E225" i="30"/>
  <c r="M224" i="30"/>
  <c r="L224" i="30"/>
  <c r="H224" i="30"/>
  <c r="E224" i="30"/>
  <c r="M223" i="30"/>
  <c r="L223" i="30"/>
  <c r="H223" i="30"/>
  <c r="E223" i="30"/>
  <c r="M222" i="30"/>
  <c r="L222" i="30"/>
  <c r="H222" i="30"/>
  <c r="E222" i="30"/>
  <c r="M221" i="30"/>
  <c r="L221" i="30"/>
  <c r="H221" i="30"/>
  <c r="E221" i="30"/>
  <c r="M220" i="30"/>
  <c r="L220" i="30"/>
  <c r="H220" i="30"/>
  <c r="E220" i="30"/>
  <c r="M219" i="30"/>
  <c r="L219" i="30"/>
  <c r="H219" i="30"/>
  <c r="E219" i="30"/>
  <c r="M218" i="30"/>
  <c r="L218" i="30"/>
  <c r="H218" i="30"/>
  <c r="E218" i="30"/>
  <c r="M217" i="30"/>
  <c r="L217" i="30"/>
  <c r="H217" i="30"/>
  <c r="E217" i="30"/>
  <c r="M216" i="30"/>
  <c r="L216" i="30"/>
  <c r="H216" i="30"/>
  <c r="E216" i="30"/>
  <c r="M215" i="30"/>
  <c r="L215" i="30"/>
  <c r="H215" i="30"/>
  <c r="E215" i="30"/>
  <c r="M214" i="30"/>
  <c r="L214" i="30"/>
  <c r="H214" i="30"/>
  <c r="E214" i="30"/>
  <c r="M213" i="30"/>
  <c r="L213" i="30"/>
  <c r="H213" i="30"/>
  <c r="E213" i="30"/>
  <c r="M212" i="30"/>
  <c r="L212" i="30"/>
  <c r="H212" i="30"/>
  <c r="E212" i="30"/>
  <c r="M211" i="30"/>
  <c r="L211" i="30"/>
  <c r="H211" i="30"/>
  <c r="E211" i="30"/>
  <c r="M210" i="30"/>
  <c r="L210" i="30"/>
  <c r="H210" i="30"/>
  <c r="E210" i="30"/>
  <c r="M209" i="30"/>
  <c r="L209" i="30"/>
  <c r="H209" i="30"/>
  <c r="E209" i="30"/>
  <c r="M208" i="30"/>
  <c r="L208" i="30"/>
  <c r="H208" i="30"/>
  <c r="E208" i="30"/>
  <c r="M207" i="30"/>
  <c r="L207" i="30"/>
  <c r="H207" i="30"/>
  <c r="E207" i="30"/>
  <c r="M206" i="30"/>
  <c r="L206" i="30"/>
  <c r="H206" i="30"/>
  <c r="E206" i="30"/>
  <c r="L205" i="30"/>
  <c r="O205" i="30" s="1"/>
  <c r="H205" i="30"/>
  <c r="E205" i="30"/>
  <c r="M204" i="30"/>
  <c r="L204" i="30"/>
  <c r="H204" i="30"/>
  <c r="E204" i="30"/>
  <c r="M203" i="30"/>
  <c r="L203" i="30"/>
  <c r="H203" i="30"/>
  <c r="E203" i="30"/>
  <c r="M202" i="30"/>
  <c r="L202" i="30"/>
  <c r="H202" i="30"/>
  <c r="E202" i="30"/>
  <c r="M201" i="30"/>
  <c r="L201" i="30"/>
  <c r="H201" i="30"/>
  <c r="E201" i="30"/>
  <c r="M200" i="30"/>
  <c r="L200" i="30"/>
  <c r="H200" i="30"/>
  <c r="E200" i="30"/>
  <c r="M199" i="30"/>
  <c r="L199" i="30"/>
  <c r="H199" i="30"/>
  <c r="E199" i="30"/>
  <c r="M198" i="30"/>
  <c r="L198" i="30"/>
  <c r="H198" i="30"/>
  <c r="E198" i="30"/>
  <c r="M197" i="30"/>
  <c r="L197" i="30"/>
  <c r="H197" i="30"/>
  <c r="E197" i="30"/>
  <c r="M196" i="30"/>
  <c r="L196" i="30"/>
  <c r="H196" i="30"/>
  <c r="E196" i="30"/>
  <c r="M195" i="30"/>
  <c r="L195" i="30"/>
  <c r="H195" i="30"/>
  <c r="E195" i="30"/>
  <c r="M194" i="30"/>
  <c r="L194" i="30"/>
  <c r="H194" i="30"/>
  <c r="E194" i="30"/>
  <c r="M193" i="30"/>
  <c r="L193" i="30"/>
  <c r="H193" i="30"/>
  <c r="E193" i="30"/>
  <c r="M192" i="30"/>
  <c r="O192" i="30" s="1"/>
  <c r="H192" i="30"/>
  <c r="E192" i="30"/>
  <c r="M191" i="30"/>
  <c r="L191" i="30"/>
  <c r="H191" i="30"/>
  <c r="E191" i="30"/>
  <c r="M190" i="30"/>
  <c r="L190" i="30"/>
  <c r="H190" i="30"/>
  <c r="E190" i="30"/>
  <c r="M189" i="30"/>
  <c r="L189" i="30"/>
  <c r="H189" i="30"/>
  <c r="E189" i="30"/>
  <c r="M188" i="30"/>
  <c r="O188" i="30" s="1"/>
  <c r="H188" i="30"/>
  <c r="E188" i="30"/>
  <c r="M187" i="30"/>
  <c r="L187" i="30"/>
  <c r="H187" i="30"/>
  <c r="E187" i="30"/>
  <c r="M186" i="30"/>
  <c r="L186" i="30"/>
  <c r="H186" i="30"/>
  <c r="E186" i="30"/>
  <c r="M185" i="30"/>
  <c r="L185" i="30"/>
  <c r="H185" i="30"/>
  <c r="E185" i="30"/>
  <c r="M184" i="30"/>
  <c r="O184" i="30" s="1"/>
  <c r="H184" i="30"/>
  <c r="E184" i="30"/>
  <c r="M183" i="30"/>
  <c r="L183" i="30"/>
  <c r="H183" i="30"/>
  <c r="E183" i="30"/>
  <c r="M182" i="30"/>
  <c r="O182" i="30" s="1"/>
  <c r="H182" i="30"/>
  <c r="E182" i="30"/>
  <c r="M181" i="30"/>
  <c r="O181" i="30" s="1"/>
  <c r="H181" i="30"/>
  <c r="E181" i="30"/>
  <c r="M180" i="30"/>
  <c r="L180" i="30"/>
  <c r="H180" i="30"/>
  <c r="E180" i="30"/>
  <c r="M179" i="30"/>
  <c r="L179" i="30"/>
  <c r="H179" i="30"/>
  <c r="E179" i="30"/>
  <c r="M178" i="30"/>
  <c r="L178" i="30"/>
  <c r="H178" i="30"/>
  <c r="E178" i="30"/>
  <c r="M177" i="30"/>
  <c r="L177" i="30"/>
  <c r="H177" i="30"/>
  <c r="E177" i="30"/>
  <c r="M176" i="30"/>
  <c r="L176" i="30"/>
  <c r="H176" i="30"/>
  <c r="E176" i="30"/>
  <c r="M175" i="30"/>
  <c r="L175" i="30"/>
  <c r="H175" i="30"/>
  <c r="E175" i="30"/>
  <c r="M174" i="30"/>
  <c r="L174" i="30"/>
  <c r="H174" i="30"/>
  <c r="E174" i="30"/>
  <c r="M173" i="30"/>
  <c r="L173" i="30"/>
  <c r="H173" i="30"/>
  <c r="E173" i="30"/>
  <c r="M172" i="30"/>
  <c r="L172" i="30"/>
  <c r="H172" i="30"/>
  <c r="E172" i="30"/>
  <c r="M171" i="30"/>
  <c r="O171" i="30" s="1"/>
  <c r="H171" i="30"/>
  <c r="E171" i="30"/>
  <c r="M170" i="30"/>
  <c r="O170" i="30" s="1"/>
  <c r="H170" i="30"/>
  <c r="E170" i="30"/>
  <c r="M169" i="30"/>
  <c r="L169" i="30"/>
  <c r="H169" i="30"/>
  <c r="E169" i="30"/>
  <c r="M168" i="30"/>
  <c r="L168" i="30"/>
  <c r="H168" i="30"/>
  <c r="E168" i="30"/>
  <c r="M167" i="30"/>
  <c r="L167" i="30"/>
  <c r="H167" i="30"/>
  <c r="E167" i="30"/>
  <c r="M166" i="30"/>
  <c r="L166" i="30"/>
  <c r="H166" i="30"/>
  <c r="E166" i="30"/>
  <c r="M165" i="30"/>
  <c r="O165" i="30" s="1"/>
  <c r="H165" i="30"/>
  <c r="E165" i="30"/>
  <c r="M164" i="30"/>
  <c r="L164" i="30"/>
  <c r="H164" i="30"/>
  <c r="E164" i="30"/>
  <c r="M163" i="30"/>
  <c r="L163" i="30"/>
  <c r="H163" i="30"/>
  <c r="E163" i="30"/>
  <c r="M162" i="30"/>
  <c r="L162" i="30"/>
  <c r="H162" i="30"/>
  <c r="E162" i="30"/>
  <c r="M161" i="30"/>
  <c r="L161" i="30"/>
  <c r="H161" i="30"/>
  <c r="E161" i="30"/>
  <c r="M160" i="30"/>
  <c r="L160" i="30"/>
  <c r="E160" i="30"/>
  <c r="M159" i="30"/>
  <c r="L159" i="30"/>
  <c r="H159" i="30"/>
  <c r="E159" i="30"/>
  <c r="M158" i="30"/>
  <c r="L158" i="30"/>
  <c r="H158" i="30"/>
  <c r="E158" i="30"/>
  <c r="M157" i="30"/>
  <c r="L157" i="30"/>
  <c r="H157" i="30"/>
  <c r="E157" i="30"/>
  <c r="M156" i="30"/>
  <c r="O156" i="30" s="1"/>
  <c r="H156" i="30"/>
  <c r="E156" i="30"/>
  <c r="M155" i="30"/>
  <c r="O155" i="30" s="1"/>
  <c r="H155" i="30"/>
  <c r="E155" i="30"/>
  <c r="M154" i="30"/>
  <c r="L154" i="30"/>
  <c r="H154" i="30"/>
  <c r="E154" i="30"/>
  <c r="M153" i="30"/>
  <c r="L153" i="30"/>
  <c r="H153" i="30"/>
  <c r="E153" i="30"/>
  <c r="M152" i="30"/>
  <c r="L152" i="30"/>
  <c r="H152" i="30"/>
  <c r="E152" i="30"/>
  <c r="M151" i="30"/>
  <c r="L151" i="30"/>
  <c r="H151" i="30"/>
  <c r="E151" i="30"/>
  <c r="M150" i="30"/>
  <c r="L150" i="30"/>
  <c r="H150" i="30"/>
  <c r="E150" i="30"/>
  <c r="M149" i="30"/>
  <c r="L149" i="30"/>
  <c r="H149" i="30"/>
  <c r="E149" i="30"/>
  <c r="M148" i="30"/>
  <c r="L148" i="30"/>
  <c r="H148" i="30"/>
  <c r="E148" i="30"/>
  <c r="M147" i="30"/>
  <c r="L147" i="30"/>
  <c r="H147" i="30"/>
  <c r="E147" i="30"/>
  <c r="M146" i="30"/>
  <c r="L146" i="30"/>
  <c r="H146" i="30"/>
  <c r="E146" i="30"/>
  <c r="M145" i="30"/>
  <c r="L145" i="30"/>
  <c r="H145" i="30"/>
  <c r="E145" i="30"/>
  <c r="M144" i="30"/>
  <c r="L144" i="30"/>
  <c r="H144" i="30"/>
  <c r="E144" i="30"/>
  <c r="M143" i="30"/>
  <c r="L143" i="30"/>
  <c r="H143" i="30"/>
  <c r="E143" i="30"/>
  <c r="M142" i="30"/>
  <c r="L142" i="30"/>
  <c r="H142" i="30"/>
  <c r="E142" i="30"/>
  <c r="M141" i="30"/>
  <c r="L141" i="30"/>
  <c r="H141" i="30"/>
  <c r="E141" i="30"/>
  <c r="M140" i="30"/>
  <c r="L140" i="30"/>
  <c r="H140" i="30"/>
  <c r="E140" i="30"/>
  <c r="M139" i="30"/>
  <c r="L139" i="30"/>
  <c r="H139" i="30"/>
  <c r="E139" i="30"/>
  <c r="M138" i="30"/>
  <c r="L138" i="30"/>
  <c r="H138" i="30"/>
  <c r="E138" i="30"/>
  <c r="M137" i="30"/>
  <c r="L137" i="30"/>
  <c r="H137" i="30"/>
  <c r="E137" i="30"/>
  <c r="M136" i="30"/>
  <c r="L136" i="30"/>
  <c r="H136" i="30"/>
  <c r="E136" i="30"/>
  <c r="M135" i="30"/>
  <c r="L135" i="30"/>
  <c r="H135" i="30"/>
  <c r="E135" i="30"/>
  <c r="M134" i="30"/>
  <c r="L134" i="30"/>
  <c r="H134" i="30"/>
  <c r="E134" i="30"/>
  <c r="M133" i="30"/>
  <c r="L133" i="30"/>
  <c r="H133" i="30"/>
  <c r="E133" i="30"/>
  <c r="M132" i="30"/>
  <c r="L132" i="30"/>
  <c r="H132" i="30"/>
  <c r="E132" i="30"/>
  <c r="M131" i="30"/>
  <c r="L131" i="30"/>
  <c r="H131" i="30"/>
  <c r="E131" i="30"/>
  <c r="M130" i="30"/>
  <c r="L130" i="30"/>
  <c r="H130" i="30"/>
  <c r="E130" i="30"/>
  <c r="M129" i="30"/>
  <c r="L129" i="30"/>
  <c r="H129" i="30"/>
  <c r="E129" i="30"/>
  <c r="M128" i="30"/>
  <c r="L128" i="30"/>
  <c r="H128" i="30"/>
  <c r="E128" i="30"/>
  <c r="M127" i="30"/>
  <c r="L127" i="30"/>
  <c r="H127" i="30"/>
  <c r="E127" i="30"/>
  <c r="M126" i="30"/>
  <c r="L126" i="30"/>
  <c r="H126" i="30"/>
  <c r="E126" i="30"/>
  <c r="M125" i="30"/>
  <c r="L125" i="30"/>
  <c r="H125" i="30"/>
  <c r="E125" i="30"/>
  <c r="M124" i="30"/>
  <c r="L124" i="30"/>
  <c r="H124" i="30"/>
  <c r="E124" i="30"/>
  <c r="M123" i="30"/>
  <c r="L123" i="30"/>
  <c r="H123" i="30"/>
  <c r="E123" i="30"/>
  <c r="M122" i="30"/>
  <c r="L122" i="30"/>
  <c r="H122" i="30"/>
  <c r="E122" i="30"/>
  <c r="M121" i="30"/>
  <c r="L121" i="30"/>
  <c r="H121" i="30"/>
  <c r="E121" i="30"/>
  <c r="M120" i="30"/>
  <c r="L120" i="30"/>
  <c r="H120" i="30"/>
  <c r="E120" i="30"/>
  <c r="M119" i="30"/>
  <c r="L119" i="30"/>
  <c r="H119" i="30"/>
  <c r="E119" i="30"/>
  <c r="M118" i="30"/>
  <c r="L118" i="30"/>
  <c r="H118" i="30"/>
  <c r="E118" i="30"/>
  <c r="M117" i="30"/>
  <c r="L117" i="30"/>
  <c r="H117" i="30"/>
  <c r="E117" i="30"/>
  <c r="M116" i="30"/>
  <c r="L116" i="30"/>
  <c r="H116" i="30"/>
  <c r="E116" i="30"/>
  <c r="M115" i="30"/>
  <c r="L115" i="30"/>
  <c r="H115" i="30"/>
  <c r="E115" i="30"/>
  <c r="M114" i="30"/>
  <c r="L114" i="30"/>
  <c r="H114" i="30"/>
  <c r="E114" i="30"/>
  <c r="M113" i="30"/>
  <c r="L113" i="30"/>
  <c r="H113" i="30"/>
  <c r="E113" i="30"/>
  <c r="M112" i="30"/>
  <c r="L112" i="30"/>
  <c r="H112" i="30"/>
  <c r="E112" i="30"/>
  <c r="M111" i="30"/>
  <c r="L111" i="30"/>
  <c r="H111" i="30"/>
  <c r="E111" i="30"/>
  <c r="M110" i="30"/>
  <c r="L110" i="30"/>
  <c r="H110" i="30"/>
  <c r="E110" i="30"/>
  <c r="M109" i="30"/>
  <c r="L109" i="30"/>
  <c r="H109" i="30"/>
  <c r="E109" i="30"/>
  <c r="M108" i="30"/>
  <c r="L108" i="30"/>
  <c r="H108" i="30"/>
  <c r="E108" i="30"/>
  <c r="M107" i="30"/>
  <c r="L107" i="30"/>
  <c r="H107" i="30"/>
  <c r="E107" i="30"/>
  <c r="M106" i="30"/>
  <c r="L106" i="30"/>
  <c r="H106" i="30"/>
  <c r="E106" i="30"/>
  <c r="M105" i="30"/>
  <c r="L105" i="30"/>
  <c r="H105" i="30"/>
  <c r="E105" i="30"/>
  <c r="M104" i="30"/>
  <c r="L104" i="30"/>
  <c r="H104" i="30"/>
  <c r="E104" i="30"/>
  <c r="M103" i="30"/>
  <c r="L103" i="30"/>
  <c r="H103" i="30"/>
  <c r="E103" i="30"/>
  <c r="M102" i="30"/>
  <c r="L102" i="30"/>
  <c r="H102" i="30"/>
  <c r="E102" i="30"/>
  <c r="M101" i="30"/>
  <c r="L101" i="30"/>
  <c r="H101" i="30"/>
  <c r="E101" i="30"/>
  <c r="M100" i="30"/>
  <c r="L100" i="30"/>
  <c r="H100" i="30"/>
  <c r="E100" i="30"/>
  <c r="M99" i="30"/>
  <c r="L99" i="30"/>
  <c r="H99" i="30"/>
  <c r="E99" i="30"/>
  <c r="M98" i="30"/>
  <c r="L98" i="30"/>
  <c r="H98" i="30"/>
  <c r="E98" i="30"/>
  <c r="M97" i="30"/>
  <c r="L97" i="30"/>
  <c r="H97" i="30"/>
  <c r="E97" i="30"/>
  <c r="M96" i="30"/>
  <c r="L96" i="30"/>
  <c r="H96" i="30"/>
  <c r="E96" i="30"/>
  <c r="M95" i="30"/>
  <c r="L95" i="30"/>
  <c r="H95" i="30"/>
  <c r="E95" i="30"/>
  <c r="M94" i="30"/>
  <c r="L94" i="30"/>
  <c r="H94" i="30"/>
  <c r="E94" i="30"/>
  <c r="M93" i="30"/>
  <c r="L93" i="30"/>
  <c r="H93" i="30"/>
  <c r="E93" i="30"/>
  <c r="M92" i="30"/>
  <c r="L92" i="30"/>
  <c r="H92" i="30"/>
  <c r="E92" i="30"/>
  <c r="M91" i="30"/>
  <c r="L91" i="30"/>
  <c r="H91" i="30"/>
  <c r="E91" i="30"/>
  <c r="M90" i="30"/>
  <c r="L90" i="30"/>
  <c r="H90" i="30"/>
  <c r="E90" i="30"/>
  <c r="M89" i="30"/>
  <c r="L89" i="30"/>
  <c r="H89" i="30"/>
  <c r="E89" i="30"/>
  <c r="M88" i="30"/>
  <c r="L88" i="30"/>
  <c r="H88" i="30"/>
  <c r="E88" i="30"/>
  <c r="M87" i="30"/>
  <c r="L87" i="30"/>
  <c r="H87" i="30"/>
  <c r="E87" i="30"/>
  <c r="M86" i="30"/>
  <c r="L86" i="30"/>
  <c r="H86" i="30"/>
  <c r="E86" i="30"/>
  <c r="M85" i="30"/>
  <c r="L85" i="30"/>
  <c r="H85" i="30"/>
  <c r="E85" i="30"/>
  <c r="M84" i="30"/>
  <c r="L84" i="30"/>
  <c r="H84" i="30"/>
  <c r="E84" i="30"/>
  <c r="M83" i="30"/>
  <c r="L83" i="30"/>
  <c r="H83" i="30"/>
  <c r="E83" i="30"/>
  <c r="M82" i="30"/>
  <c r="L82" i="30"/>
  <c r="H82" i="30"/>
  <c r="E82" i="30"/>
  <c r="M81" i="30"/>
  <c r="L81" i="30"/>
  <c r="H81" i="30"/>
  <c r="E81" i="30"/>
  <c r="M80" i="30"/>
  <c r="L80" i="30"/>
  <c r="H80" i="30"/>
  <c r="E80" i="30"/>
  <c r="M79" i="30"/>
  <c r="L79" i="30"/>
  <c r="H79" i="30"/>
  <c r="E79" i="30"/>
  <c r="M78" i="30"/>
  <c r="L78" i="30"/>
  <c r="H78" i="30"/>
  <c r="E78" i="30"/>
  <c r="M77" i="30"/>
  <c r="L77" i="30"/>
  <c r="H77" i="30"/>
  <c r="E77" i="30"/>
  <c r="M76" i="30"/>
  <c r="L76" i="30"/>
  <c r="H76" i="30"/>
  <c r="E76" i="30"/>
  <c r="M75" i="30"/>
  <c r="L75" i="30"/>
  <c r="H75" i="30"/>
  <c r="E75" i="30"/>
  <c r="M74" i="30"/>
  <c r="L74" i="30"/>
  <c r="H74" i="30"/>
  <c r="E74" i="30"/>
  <c r="M73" i="30"/>
  <c r="L73" i="30"/>
  <c r="H73" i="30"/>
  <c r="E73" i="30"/>
  <c r="M72" i="30"/>
  <c r="L72" i="30"/>
  <c r="H72" i="30"/>
  <c r="E72" i="30"/>
  <c r="M71" i="30"/>
  <c r="L71" i="30"/>
  <c r="H71" i="30"/>
  <c r="E71" i="30"/>
  <c r="M70" i="30"/>
  <c r="L70" i="30"/>
  <c r="H70" i="30"/>
  <c r="E70" i="30"/>
  <c r="M69" i="30"/>
  <c r="L69" i="30"/>
  <c r="H69" i="30"/>
  <c r="E69" i="30"/>
  <c r="N68" i="30"/>
  <c r="M68" i="30"/>
  <c r="L68" i="30"/>
  <c r="H68" i="30"/>
  <c r="E68" i="30"/>
  <c r="N67" i="30"/>
  <c r="M67" i="30"/>
  <c r="L67" i="30"/>
  <c r="H67" i="30"/>
  <c r="E67" i="30"/>
  <c r="N66" i="30"/>
  <c r="M66" i="30"/>
  <c r="L66" i="30"/>
  <c r="H66" i="30"/>
  <c r="E66" i="30"/>
  <c r="N65" i="30"/>
  <c r="M65" i="30"/>
  <c r="L65" i="30"/>
  <c r="H65" i="30"/>
  <c r="E65" i="30"/>
  <c r="N64" i="30"/>
  <c r="M64" i="30"/>
  <c r="L64" i="30"/>
  <c r="H64" i="30"/>
  <c r="E64" i="30"/>
  <c r="N63" i="30"/>
  <c r="M63" i="30"/>
  <c r="L63" i="30"/>
  <c r="H63" i="30"/>
  <c r="E63" i="30"/>
  <c r="N62" i="30"/>
  <c r="M62" i="30"/>
  <c r="L62" i="30"/>
  <c r="H62" i="30"/>
  <c r="E62" i="30"/>
  <c r="N61" i="30"/>
  <c r="M61" i="30"/>
  <c r="L61" i="30"/>
  <c r="H61" i="30"/>
  <c r="E61" i="30"/>
  <c r="N60" i="30"/>
  <c r="M60" i="30"/>
  <c r="L60" i="30"/>
  <c r="H60" i="30"/>
  <c r="E60" i="30"/>
  <c r="N59" i="30"/>
  <c r="M59" i="30"/>
  <c r="L59" i="30"/>
  <c r="H59" i="30"/>
  <c r="E59" i="30"/>
  <c r="N58" i="30"/>
  <c r="M58" i="30"/>
  <c r="L58" i="30"/>
  <c r="H58" i="30"/>
  <c r="E58" i="30"/>
  <c r="N57" i="30"/>
  <c r="M57" i="30"/>
  <c r="L57" i="30"/>
  <c r="H57" i="30"/>
  <c r="E57" i="30"/>
  <c r="N56" i="30"/>
  <c r="M56" i="30"/>
  <c r="L56" i="30"/>
  <c r="H56" i="30"/>
  <c r="E56" i="30"/>
  <c r="N55" i="30"/>
  <c r="M55" i="30"/>
  <c r="L55" i="30"/>
  <c r="H55" i="30"/>
  <c r="E55" i="30"/>
  <c r="N54" i="30"/>
  <c r="M54" i="30"/>
  <c r="L54" i="30"/>
  <c r="H54" i="30"/>
  <c r="E54" i="30"/>
  <c r="N53" i="30"/>
  <c r="M53" i="30"/>
  <c r="L53" i="30"/>
  <c r="H53" i="30"/>
  <c r="E53" i="30"/>
  <c r="N52" i="30"/>
  <c r="M52" i="30"/>
  <c r="L52" i="30"/>
  <c r="H52" i="30"/>
  <c r="E52" i="30"/>
  <c r="N51" i="30"/>
  <c r="M51" i="30"/>
  <c r="L51" i="30"/>
  <c r="H51" i="30"/>
  <c r="E51" i="30"/>
  <c r="N50" i="30"/>
  <c r="M50" i="30"/>
  <c r="L50" i="30"/>
  <c r="H50" i="30"/>
  <c r="E50" i="30"/>
  <c r="N49" i="30"/>
  <c r="M49" i="30"/>
  <c r="L49" i="30"/>
  <c r="H49" i="30"/>
  <c r="E49" i="30"/>
  <c r="N48" i="30"/>
  <c r="M48" i="30"/>
  <c r="L48" i="30"/>
  <c r="H48" i="30"/>
  <c r="E48" i="30"/>
  <c r="N47" i="30"/>
  <c r="M47" i="30"/>
  <c r="L47" i="30"/>
  <c r="H47" i="30"/>
  <c r="E47" i="30"/>
  <c r="N46" i="30"/>
  <c r="M46" i="30"/>
  <c r="L46" i="30"/>
  <c r="H46" i="30"/>
  <c r="E46" i="30"/>
  <c r="N45" i="30"/>
  <c r="M45" i="30"/>
  <c r="L45" i="30"/>
  <c r="H45" i="30"/>
  <c r="E45" i="30"/>
  <c r="N44" i="30"/>
  <c r="M44" i="30"/>
  <c r="L44" i="30"/>
  <c r="H44" i="30"/>
  <c r="E44" i="30"/>
  <c r="N43" i="30"/>
  <c r="M43" i="30"/>
  <c r="L43" i="30"/>
  <c r="H43" i="30"/>
  <c r="E43" i="30"/>
  <c r="N42" i="30"/>
  <c r="M42" i="30"/>
  <c r="L42" i="30"/>
  <c r="H42" i="30"/>
  <c r="E42" i="30"/>
  <c r="N41" i="30"/>
  <c r="M41" i="30"/>
  <c r="L41" i="30"/>
  <c r="H41" i="30"/>
  <c r="E41" i="30"/>
  <c r="M40" i="30"/>
  <c r="L40" i="30"/>
  <c r="H40" i="30"/>
  <c r="E40" i="30"/>
  <c r="M39" i="30"/>
  <c r="L39" i="30"/>
  <c r="H39" i="30"/>
  <c r="E39" i="30"/>
  <c r="M38" i="30"/>
  <c r="L38" i="30"/>
  <c r="H38" i="30"/>
  <c r="E38" i="30"/>
  <c r="M37" i="30"/>
  <c r="L37" i="30"/>
  <c r="H37" i="30"/>
  <c r="E37" i="30"/>
  <c r="M36" i="30"/>
  <c r="H36" i="30"/>
  <c r="H35" i="30"/>
  <c r="M35" i="30"/>
  <c r="M34" i="30"/>
  <c r="L34" i="30"/>
  <c r="H34" i="30"/>
  <c r="M33" i="30"/>
  <c r="H33" i="30"/>
  <c r="M32" i="30"/>
  <c r="H32" i="30"/>
  <c r="M31" i="30"/>
  <c r="L31" i="30"/>
  <c r="H31" i="30"/>
  <c r="M30" i="30"/>
  <c r="M29" i="30"/>
  <c r="H29" i="30"/>
  <c r="L29" i="30"/>
  <c r="M28" i="30"/>
  <c r="M26" i="30"/>
  <c r="M25" i="30"/>
  <c r="M23" i="30"/>
  <c r="M19" i="30"/>
  <c r="L20" i="27"/>
  <c r="L19" i="27"/>
  <c r="M8" i="27"/>
  <c r="M18" i="27"/>
  <c r="M17" i="27"/>
  <c r="L18" i="27"/>
  <c r="H18" i="27"/>
  <c r="M23" i="22"/>
  <c r="L23" i="22"/>
  <c r="H23" i="22"/>
  <c r="E23" i="22"/>
  <c r="H72" i="21"/>
  <c r="L72" i="21"/>
  <c r="L66" i="21"/>
  <c r="L60" i="21"/>
  <c r="L84" i="21"/>
  <c r="L64" i="21"/>
  <c r="M72" i="21"/>
  <c r="M60" i="21"/>
  <c r="L84" i="13"/>
  <c r="H50" i="13"/>
  <c r="E65" i="13"/>
  <c r="L52" i="13"/>
  <c r="M50" i="13"/>
  <c r="M65" i="13"/>
  <c r="L65" i="13"/>
  <c r="H6" i="25"/>
  <c r="L6" i="25"/>
  <c r="L19" i="25"/>
  <c r="M5" i="25"/>
  <c r="H61" i="23"/>
  <c r="E39" i="23"/>
  <c r="L51" i="23"/>
  <c r="L57" i="23"/>
  <c r="E31" i="23"/>
  <c r="L76" i="23"/>
  <c r="H57" i="23"/>
  <c r="M71" i="23"/>
  <c r="M76" i="23"/>
  <c r="M61" i="23"/>
  <c r="L61" i="23"/>
  <c r="E61" i="23"/>
  <c r="M39" i="23"/>
  <c r="H39" i="23"/>
  <c r="L39" i="23"/>
  <c r="L29" i="22"/>
  <c r="M29" i="22"/>
  <c r="H29" i="22"/>
  <c r="H3" i="29"/>
  <c r="E3" i="29"/>
  <c r="H5" i="29"/>
  <c r="E10" i="29"/>
  <c r="M248" i="29"/>
  <c r="O248" i="29" s="1"/>
  <c r="H248" i="29"/>
  <c r="E248" i="29"/>
  <c r="M247" i="29"/>
  <c r="O247" i="29" s="1"/>
  <c r="H247" i="29"/>
  <c r="E247" i="29"/>
  <c r="M246" i="29"/>
  <c r="O246" i="29" s="1"/>
  <c r="H246" i="29"/>
  <c r="E246" i="29"/>
  <c r="M245" i="29"/>
  <c r="O245" i="29" s="1"/>
  <c r="H245" i="29"/>
  <c r="E245" i="29"/>
  <c r="M244" i="29"/>
  <c r="O244" i="29" s="1"/>
  <c r="H244" i="29"/>
  <c r="E244" i="29"/>
  <c r="M243" i="29"/>
  <c r="O243" i="29" s="1"/>
  <c r="H243" i="29"/>
  <c r="E243" i="29"/>
  <c r="M242" i="29"/>
  <c r="O242" i="29" s="1"/>
  <c r="H242" i="29"/>
  <c r="E242" i="29"/>
  <c r="M241" i="29"/>
  <c r="O241" i="29" s="1"/>
  <c r="H241" i="29"/>
  <c r="E241" i="29"/>
  <c r="M240" i="29"/>
  <c r="O240" i="29" s="1"/>
  <c r="H240" i="29"/>
  <c r="E240" i="29"/>
  <c r="M239" i="29"/>
  <c r="O239" i="29" s="1"/>
  <c r="H239" i="29"/>
  <c r="E239" i="29"/>
  <c r="M238" i="29"/>
  <c r="O238" i="29" s="1"/>
  <c r="H238" i="29"/>
  <c r="E238" i="29"/>
  <c r="M237" i="29"/>
  <c r="O237" i="29" s="1"/>
  <c r="H237" i="29"/>
  <c r="E237" i="29"/>
  <c r="M236" i="29"/>
  <c r="O236" i="29" s="1"/>
  <c r="H236" i="29"/>
  <c r="E236" i="29"/>
  <c r="M235" i="29"/>
  <c r="O235" i="29" s="1"/>
  <c r="H235" i="29"/>
  <c r="E235" i="29"/>
  <c r="M234" i="29"/>
  <c r="O234" i="29" s="1"/>
  <c r="H234" i="29"/>
  <c r="E234" i="29"/>
  <c r="M233" i="29"/>
  <c r="O233" i="29" s="1"/>
  <c r="H233" i="29"/>
  <c r="E233" i="29"/>
  <c r="M232" i="29"/>
  <c r="O232" i="29" s="1"/>
  <c r="H232" i="29"/>
  <c r="E232" i="29"/>
  <c r="M231" i="29"/>
  <c r="O231" i="29" s="1"/>
  <c r="H231" i="29"/>
  <c r="E231" i="29"/>
  <c r="M230" i="29"/>
  <c r="O230" i="29" s="1"/>
  <c r="H230" i="29"/>
  <c r="E230" i="29"/>
  <c r="M229" i="29"/>
  <c r="O229" i="29" s="1"/>
  <c r="H229" i="29"/>
  <c r="E229" i="29"/>
  <c r="M228" i="29"/>
  <c r="O228" i="29" s="1"/>
  <c r="H228" i="29"/>
  <c r="E228" i="29"/>
  <c r="M227" i="29"/>
  <c r="O227" i="29" s="1"/>
  <c r="H227" i="29"/>
  <c r="E227" i="29"/>
  <c r="M226" i="29"/>
  <c r="O226" i="29" s="1"/>
  <c r="H226" i="29"/>
  <c r="E226" i="29"/>
  <c r="M225" i="29"/>
  <c r="L225" i="29"/>
  <c r="H225" i="29"/>
  <c r="E225" i="29"/>
  <c r="M224" i="29"/>
  <c r="L224" i="29"/>
  <c r="H224" i="29"/>
  <c r="E224" i="29"/>
  <c r="M223" i="29"/>
  <c r="L223" i="29"/>
  <c r="O223" i="29" s="1"/>
  <c r="H223" i="29"/>
  <c r="E223" i="29"/>
  <c r="M222" i="29"/>
  <c r="L222" i="29"/>
  <c r="H222" i="29"/>
  <c r="E222" i="29"/>
  <c r="M221" i="29"/>
  <c r="L221" i="29"/>
  <c r="H221" i="29"/>
  <c r="E221" i="29"/>
  <c r="M220" i="29"/>
  <c r="L220" i="29"/>
  <c r="O220" i="29" s="1"/>
  <c r="H220" i="29"/>
  <c r="E220" i="29"/>
  <c r="M219" i="29"/>
  <c r="L219" i="29"/>
  <c r="O219" i="29" s="1"/>
  <c r="H219" i="29"/>
  <c r="E219" i="29"/>
  <c r="M218" i="29"/>
  <c r="L218" i="29"/>
  <c r="H218" i="29"/>
  <c r="E218" i="29"/>
  <c r="M217" i="29"/>
  <c r="L217" i="29"/>
  <c r="O217" i="29" s="1"/>
  <c r="H217" i="29"/>
  <c r="E217" i="29"/>
  <c r="M216" i="29"/>
  <c r="L216" i="29"/>
  <c r="O216" i="29" s="1"/>
  <c r="H216" i="29"/>
  <c r="E216" i="29"/>
  <c r="M215" i="29"/>
  <c r="L215" i="29"/>
  <c r="H215" i="29"/>
  <c r="E215" i="29"/>
  <c r="M214" i="29"/>
  <c r="L214" i="29"/>
  <c r="H214" i="29"/>
  <c r="E214" i="29"/>
  <c r="M213" i="29"/>
  <c r="L213" i="29"/>
  <c r="O213" i="29" s="1"/>
  <c r="H213" i="29"/>
  <c r="E213" i="29"/>
  <c r="M212" i="29"/>
  <c r="L212" i="29"/>
  <c r="H212" i="29"/>
  <c r="E212" i="29"/>
  <c r="M211" i="29"/>
  <c r="L211" i="29"/>
  <c r="O211" i="29" s="1"/>
  <c r="H211" i="29"/>
  <c r="E211" i="29"/>
  <c r="M210" i="29"/>
  <c r="L210" i="29"/>
  <c r="O210" i="29" s="1"/>
  <c r="H210" i="29"/>
  <c r="E210" i="29"/>
  <c r="M209" i="29"/>
  <c r="L209" i="29"/>
  <c r="H209" i="29"/>
  <c r="E209" i="29"/>
  <c r="M208" i="29"/>
  <c r="L208" i="29"/>
  <c r="H208" i="29"/>
  <c r="E208" i="29"/>
  <c r="M207" i="29"/>
  <c r="L207" i="29"/>
  <c r="H207" i="29"/>
  <c r="E207" i="29"/>
  <c r="M206" i="29"/>
  <c r="L206" i="29"/>
  <c r="H206" i="29"/>
  <c r="E206" i="29"/>
  <c r="M205" i="29"/>
  <c r="L205" i="29"/>
  <c r="O205" i="29" s="1"/>
  <c r="H205" i="29"/>
  <c r="E205" i="29"/>
  <c r="M204" i="29"/>
  <c r="L204" i="29"/>
  <c r="O204" i="29" s="1"/>
  <c r="H204" i="29"/>
  <c r="E204" i="29"/>
  <c r="M203" i="29"/>
  <c r="L203" i="29"/>
  <c r="H203" i="29"/>
  <c r="E203" i="29"/>
  <c r="M202" i="29"/>
  <c r="L202" i="29"/>
  <c r="H202" i="29"/>
  <c r="E202" i="29"/>
  <c r="M201" i="29"/>
  <c r="L201" i="29"/>
  <c r="O201" i="29" s="1"/>
  <c r="H201" i="29"/>
  <c r="E201" i="29"/>
  <c r="M200" i="29"/>
  <c r="L200" i="29"/>
  <c r="H200" i="29"/>
  <c r="E200" i="29"/>
  <c r="M199" i="29"/>
  <c r="L199" i="29"/>
  <c r="O199" i="29" s="1"/>
  <c r="H199" i="29"/>
  <c r="E199" i="29"/>
  <c r="M198" i="29"/>
  <c r="L198" i="29"/>
  <c r="O198" i="29" s="1"/>
  <c r="H198" i="29"/>
  <c r="E198" i="29"/>
  <c r="M197" i="29"/>
  <c r="L197" i="29"/>
  <c r="H197" i="29"/>
  <c r="E197" i="29"/>
  <c r="M196" i="29"/>
  <c r="L196" i="29"/>
  <c r="O196" i="29" s="1"/>
  <c r="H196" i="29"/>
  <c r="E196" i="29"/>
  <c r="M195" i="29"/>
  <c r="L195" i="29"/>
  <c r="O195" i="29" s="1"/>
  <c r="H195" i="29"/>
  <c r="E195" i="29"/>
  <c r="M194" i="29"/>
  <c r="L194" i="29"/>
  <c r="H194" i="29"/>
  <c r="E194" i="29"/>
  <c r="M193" i="29"/>
  <c r="L193" i="29"/>
  <c r="H193" i="29"/>
  <c r="E193" i="29"/>
  <c r="M192" i="29"/>
  <c r="L192" i="29"/>
  <c r="O192" i="29" s="1"/>
  <c r="H192" i="29"/>
  <c r="E192" i="29"/>
  <c r="M191" i="29"/>
  <c r="L191" i="29"/>
  <c r="H191" i="29"/>
  <c r="E191" i="29"/>
  <c r="M190" i="29"/>
  <c r="L190" i="29"/>
  <c r="H190" i="29"/>
  <c r="E190" i="29"/>
  <c r="L189" i="29"/>
  <c r="O189" i="29" s="1"/>
  <c r="H189" i="29"/>
  <c r="E189" i="29"/>
  <c r="M188" i="29"/>
  <c r="L188" i="29"/>
  <c r="O188" i="29" s="1"/>
  <c r="H188" i="29"/>
  <c r="E188" i="29"/>
  <c r="M187" i="29"/>
  <c r="L187" i="29"/>
  <c r="H187" i="29"/>
  <c r="E187" i="29"/>
  <c r="M186" i="29"/>
  <c r="L186" i="29"/>
  <c r="H186" i="29"/>
  <c r="E186" i="29"/>
  <c r="M185" i="29"/>
  <c r="L185" i="29"/>
  <c r="H185" i="29"/>
  <c r="E185" i="29"/>
  <c r="M184" i="29"/>
  <c r="L184" i="29"/>
  <c r="H184" i="29"/>
  <c r="E184" i="29"/>
  <c r="M183" i="29"/>
  <c r="L183" i="29"/>
  <c r="O183" i="29" s="1"/>
  <c r="H183" i="29"/>
  <c r="E183" i="29"/>
  <c r="M182" i="29"/>
  <c r="L182" i="29"/>
  <c r="H182" i="29"/>
  <c r="E182" i="29"/>
  <c r="M181" i="29"/>
  <c r="L181" i="29"/>
  <c r="H181" i="29"/>
  <c r="E181" i="29"/>
  <c r="M180" i="29"/>
  <c r="L180" i="29"/>
  <c r="O180" i="29" s="1"/>
  <c r="H180" i="29"/>
  <c r="E180" i="29"/>
  <c r="M179" i="29"/>
  <c r="L179" i="29"/>
  <c r="O179" i="29" s="1"/>
  <c r="H179" i="29"/>
  <c r="E179" i="29"/>
  <c r="M178" i="29"/>
  <c r="L178" i="29"/>
  <c r="H178" i="29"/>
  <c r="E178" i="29"/>
  <c r="M177" i="29"/>
  <c r="L177" i="29"/>
  <c r="O177" i="29" s="1"/>
  <c r="H177" i="29"/>
  <c r="E177" i="29"/>
  <c r="M176" i="29"/>
  <c r="O176" i="29" s="1"/>
  <c r="H176" i="29"/>
  <c r="E176" i="29"/>
  <c r="M175" i="29"/>
  <c r="L175" i="29"/>
  <c r="O175" i="29" s="1"/>
  <c r="H175" i="29"/>
  <c r="E175" i="29"/>
  <c r="M174" i="29"/>
  <c r="L174" i="29"/>
  <c r="H174" i="29"/>
  <c r="E174" i="29"/>
  <c r="M173" i="29"/>
  <c r="L173" i="29"/>
  <c r="H173" i="29"/>
  <c r="E173" i="29"/>
  <c r="M172" i="29"/>
  <c r="O172" i="29" s="1"/>
  <c r="H172" i="29"/>
  <c r="E172" i="29"/>
  <c r="M171" i="29"/>
  <c r="L171" i="29"/>
  <c r="H171" i="29"/>
  <c r="E171" i="29"/>
  <c r="M170" i="29"/>
  <c r="L170" i="29"/>
  <c r="H170" i="29"/>
  <c r="E170" i="29"/>
  <c r="M169" i="29"/>
  <c r="L169" i="29"/>
  <c r="H169" i="29"/>
  <c r="E169" i="29"/>
  <c r="M168" i="29"/>
  <c r="O168" i="29" s="1"/>
  <c r="H168" i="29"/>
  <c r="E168" i="29"/>
  <c r="M167" i="29"/>
  <c r="L167" i="29"/>
  <c r="O167" i="29" s="1"/>
  <c r="H167" i="29"/>
  <c r="E167" i="29"/>
  <c r="M166" i="29"/>
  <c r="O166" i="29" s="1"/>
  <c r="H166" i="29"/>
  <c r="E166" i="29"/>
  <c r="M165" i="29"/>
  <c r="O165" i="29" s="1"/>
  <c r="H165" i="29"/>
  <c r="E165" i="29"/>
  <c r="M164" i="29"/>
  <c r="L164" i="29"/>
  <c r="H164" i="29"/>
  <c r="E164" i="29"/>
  <c r="M163" i="29"/>
  <c r="L163" i="29"/>
  <c r="H163" i="29"/>
  <c r="E163" i="29"/>
  <c r="M162" i="29"/>
  <c r="L162" i="29"/>
  <c r="O162" i="29" s="1"/>
  <c r="H162" i="29"/>
  <c r="E162" i="29"/>
  <c r="M161" i="29"/>
  <c r="L161" i="29"/>
  <c r="H161" i="29"/>
  <c r="E161" i="29"/>
  <c r="M160" i="29"/>
  <c r="L160" i="29"/>
  <c r="H160" i="29"/>
  <c r="E160" i="29"/>
  <c r="M159" i="29"/>
  <c r="L159" i="29"/>
  <c r="O159" i="29" s="1"/>
  <c r="H159" i="29"/>
  <c r="E159" i="29"/>
  <c r="M158" i="29"/>
  <c r="L158" i="29"/>
  <c r="H158" i="29"/>
  <c r="E158" i="29"/>
  <c r="M157" i="29"/>
  <c r="L157" i="29"/>
  <c r="H157" i="29"/>
  <c r="E157" i="29"/>
  <c r="M156" i="29"/>
  <c r="L156" i="29"/>
  <c r="H156" i="29"/>
  <c r="E156" i="29"/>
  <c r="M155" i="29"/>
  <c r="O155" i="29" s="1"/>
  <c r="H155" i="29"/>
  <c r="E155" i="29"/>
  <c r="M154" i="29"/>
  <c r="O154" i="29" s="1"/>
  <c r="H154" i="29"/>
  <c r="E154" i="29"/>
  <c r="M153" i="29"/>
  <c r="L153" i="29"/>
  <c r="H153" i="29"/>
  <c r="E153" i="29"/>
  <c r="M152" i="29"/>
  <c r="L152" i="29"/>
  <c r="O152" i="29" s="1"/>
  <c r="H152" i="29"/>
  <c r="E152" i="29"/>
  <c r="M151" i="29"/>
  <c r="L151" i="29"/>
  <c r="H151" i="29"/>
  <c r="E151" i="29"/>
  <c r="M150" i="29"/>
  <c r="L150" i="29"/>
  <c r="H150" i="29"/>
  <c r="E150" i="29"/>
  <c r="M149" i="29"/>
  <c r="O149" i="29" s="1"/>
  <c r="H149" i="29"/>
  <c r="E149" i="29"/>
  <c r="M148" i="29"/>
  <c r="L148" i="29"/>
  <c r="O148" i="29" s="1"/>
  <c r="H148" i="29"/>
  <c r="E148" i="29"/>
  <c r="M147" i="29"/>
  <c r="L147" i="29"/>
  <c r="H147" i="29"/>
  <c r="E147" i="29"/>
  <c r="M146" i="29"/>
  <c r="L146" i="29"/>
  <c r="H146" i="29"/>
  <c r="E146" i="29"/>
  <c r="M145" i="29"/>
  <c r="L145" i="29"/>
  <c r="H145" i="29"/>
  <c r="E145" i="29"/>
  <c r="M144" i="29"/>
  <c r="L144" i="29"/>
  <c r="E144" i="29"/>
  <c r="M143" i="29"/>
  <c r="L143" i="29"/>
  <c r="O143" i="29" s="1"/>
  <c r="H143" i="29"/>
  <c r="E143" i="29"/>
  <c r="M142" i="29"/>
  <c r="L142" i="29"/>
  <c r="H142" i="29"/>
  <c r="E142" i="29"/>
  <c r="M141" i="29"/>
  <c r="L141" i="29"/>
  <c r="H141" i="29"/>
  <c r="E141" i="29"/>
  <c r="M140" i="29"/>
  <c r="O140" i="29" s="1"/>
  <c r="H140" i="29"/>
  <c r="E140" i="29"/>
  <c r="M139" i="29"/>
  <c r="O139" i="29" s="1"/>
  <c r="H139" i="29"/>
  <c r="E139" i="29"/>
  <c r="M138" i="29"/>
  <c r="L138" i="29"/>
  <c r="O138" i="29" s="1"/>
  <c r="H138" i="29"/>
  <c r="E138" i="29"/>
  <c r="M137" i="29"/>
  <c r="L137" i="29"/>
  <c r="H137" i="29"/>
  <c r="E137" i="29"/>
  <c r="M136" i="29"/>
  <c r="L136" i="29"/>
  <c r="O136" i="29" s="1"/>
  <c r="H136" i="29"/>
  <c r="E136" i="29"/>
  <c r="M135" i="29"/>
  <c r="L135" i="29"/>
  <c r="H135" i="29"/>
  <c r="E135" i="29"/>
  <c r="M134" i="29"/>
  <c r="L134" i="29"/>
  <c r="H134" i="29"/>
  <c r="E134" i="29"/>
  <c r="M133" i="29"/>
  <c r="L133" i="29"/>
  <c r="O133" i="29" s="1"/>
  <c r="H133" i="29"/>
  <c r="E133" i="29"/>
  <c r="M132" i="29"/>
  <c r="L132" i="29"/>
  <c r="H132" i="29"/>
  <c r="E132" i="29"/>
  <c r="M131" i="29"/>
  <c r="L131" i="29"/>
  <c r="H131" i="29"/>
  <c r="E131" i="29"/>
  <c r="M130" i="29"/>
  <c r="L130" i="29"/>
  <c r="H130" i="29"/>
  <c r="E130" i="29"/>
  <c r="M129" i="29"/>
  <c r="L129" i="29"/>
  <c r="H129" i="29"/>
  <c r="E129" i="29"/>
  <c r="M128" i="29"/>
  <c r="L128" i="29"/>
  <c r="H128" i="29"/>
  <c r="E128" i="29"/>
  <c r="M127" i="29"/>
  <c r="L127" i="29"/>
  <c r="O127" i="29" s="1"/>
  <c r="H127" i="29"/>
  <c r="E127" i="29"/>
  <c r="M126" i="29"/>
  <c r="L126" i="29"/>
  <c r="O126" i="29" s="1"/>
  <c r="H126" i="29"/>
  <c r="E126" i="29"/>
  <c r="M125" i="29"/>
  <c r="L125" i="29"/>
  <c r="H125" i="29"/>
  <c r="E125" i="29"/>
  <c r="M124" i="29"/>
  <c r="L124" i="29"/>
  <c r="O124" i="29" s="1"/>
  <c r="H124" i="29"/>
  <c r="E124" i="29"/>
  <c r="M123" i="29"/>
  <c r="L123" i="29"/>
  <c r="O123" i="29" s="1"/>
  <c r="H123" i="29"/>
  <c r="E123" i="29"/>
  <c r="M122" i="29"/>
  <c r="L122" i="29"/>
  <c r="H122" i="29"/>
  <c r="E122" i="29"/>
  <c r="M121" i="29"/>
  <c r="L121" i="29"/>
  <c r="H121" i="29"/>
  <c r="E121" i="29"/>
  <c r="M120" i="29"/>
  <c r="L120" i="29"/>
  <c r="O120" i="29" s="1"/>
  <c r="H120" i="29"/>
  <c r="E120" i="29"/>
  <c r="M119" i="29"/>
  <c r="L119" i="29"/>
  <c r="H119" i="29"/>
  <c r="E119" i="29"/>
  <c r="M118" i="29"/>
  <c r="L118" i="29"/>
  <c r="H118" i="29"/>
  <c r="E118" i="29"/>
  <c r="M117" i="29"/>
  <c r="L117" i="29"/>
  <c r="O117" i="29" s="1"/>
  <c r="H117" i="29"/>
  <c r="E117" i="29"/>
  <c r="M116" i="29"/>
  <c r="L116" i="29"/>
  <c r="H116" i="29"/>
  <c r="E116" i="29"/>
  <c r="M115" i="29"/>
  <c r="L115" i="29"/>
  <c r="O115" i="29" s="1"/>
  <c r="H115" i="29"/>
  <c r="E115" i="29"/>
  <c r="M114" i="29"/>
  <c r="L114" i="29"/>
  <c r="O114" i="29" s="1"/>
  <c r="H114" i="29"/>
  <c r="E114" i="29"/>
  <c r="M113" i="29"/>
  <c r="L113" i="29"/>
  <c r="H113" i="29"/>
  <c r="E113" i="29"/>
  <c r="M112" i="29"/>
  <c r="L112" i="29"/>
  <c r="H112" i="29"/>
  <c r="E112" i="29"/>
  <c r="M111" i="29"/>
  <c r="L111" i="29"/>
  <c r="H111" i="29"/>
  <c r="E111" i="29"/>
  <c r="M110" i="29"/>
  <c r="L110" i="29"/>
  <c r="H110" i="29"/>
  <c r="E110" i="29"/>
  <c r="M109" i="29"/>
  <c r="L109" i="29"/>
  <c r="H109" i="29"/>
  <c r="E109" i="29"/>
  <c r="M108" i="29"/>
  <c r="L108" i="29"/>
  <c r="H108" i="29"/>
  <c r="E108" i="29"/>
  <c r="M107" i="29"/>
  <c r="L107" i="29"/>
  <c r="H107" i="29"/>
  <c r="E107" i="29"/>
  <c r="M106" i="29"/>
  <c r="L106" i="29"/>
  <c r="H106" i="29"/>
  <c r="E106" i="29"/>
  <c r="M105" i="29"/>
  <c r="L105" i="29"/>
  <c r="H105" i="29"/>
  <c r="E105" i="29"/>
  <c r="M104" i="29"/>
  <c r="L104" i="29"/>
  <c r="H104" i="29"/>
  <c r="E104" i="29"/>
  <c r="M103" i="29"/>
  <c r="L103" i="29"/>
  <c r="H103" i="29"/>
  <c r="E103" i="29"/>
  <c r="M102" i="29"/>
  <c r="L102" i="29"/>
  <c r="O102" i="29" s="1"/>
  <c r="H102" i="29"/>
  <c r="E102" i="29"/>
  <c r="M101" i="29"/>
  <c r="L101" i="29"/>
  <c r="H101" i="29"/>
  <c r="E101" i="29"/>
  <c r="M100" i="29"/>
  <c r="L100" i="29"/>
  <c r="H100" i="29"/>
  <c r="E100" i="29"/>
  <c r="M99" i="29"/>
  <c r="L99" i="29"/>
  <c r="O99" i="29" s="1"/>
  <c r="H99" i="29"/>
  <c r="E99" i="29"/>
  <c r="M98" i="29"/>
  <c r="L98" i="29"/>
  <c r="H98" i="29"/>
  <c r="E98" i="29"/>
  <c r="M97" i="29"/>
  <c r="L97" i="29"/>
  <c r="H97" i="29"/>
  <c r="E97" i="29"/>
  <c r="M96" i="29"/>
  <c r="L96" i="29"/>
  <c r="O96" i="29" s="1"/>
  <c r="H96" i="29"/>
  <c r="E96" i="29"/>
  <c r="M95" i="29"/>
  <c r="L95" i="29"/>
  <c r="H95" i="29"/>
  <c r="E95" i="29"/>
  <c r="M94" i="29"/>
  <c r="L94" i="29"/>
  <c r="H94" i="29"/>
  <c r="E94" i="29"/>
  <c r="M93" i="29"/>
  <c r="L93" i="29"/>
  <c r="O93" i="29" s="1"/>
  <c r="H93" i="29"/>
  <c r="E93" i="29"/>
  <c r="M92" i="29"/>
  <c r="L92" i="29"/>
  <c r="H92" i="29"/>
  <c r="E92" i="29"/>
  <c r="M91" i="29"/>
  <c r="L91" i="29"/>
  <c r="H91" i="29"/>
  <c r="E91" i="29"/>
  <c r="M90" i="29"/>
  <c r="L90" i="29"/>
  <c r="O90" i="29" s="1"/>
  <c r="H90" i="29"/>
  <c r="E90" i="29"/>
  <c r="M89" i="29"/>
  <c r="L89" i="29"/>
  <c r="H89" i="29"/>
  <c r="E89" i="29"/>
  <c r="M88" i="29"/>
  <c r="L88" i="29"/>
  <c r="H88" i="29"/>
  <c r="E88" i="29"/>
  <c r="M87" i="29"/>
  <c r="L87" i="29"/>
  <c r="O87" i="29" s="1"/>
  <c r="H87" i="29"/>
  <c r="E87" i="29"/>
  <c r="M86" i="29"/>
  <c r="L86" i="29"/>
  <c r="H86" i="29"/>
  <c r="E86" i="29"/>
  <c r="M85" i="29"/>
  <c r="L85" i="29"/>
  <c r="H85" i="29"/>
  <c r="E85" i="29"/>
  <c r="M84" i="29"/>
  <c r="L84" i="29"/>
  <c r="O84" i="29" s="1"/>
  <c r="H84" i="29"/>
  <c r="E84" i="29"/>
  <c r="M83" i="29"/>
  <c r="L83" i="29"/>
  <c r="H83" i="29"/>
  <c r="E83" i="29"/>
  <c r="M82" i="29"/>
  <c r="L82" i="29"/>
  <c r="H82" i="29"/>
  <c r="E82" i="29"/>
  <c r="M81" i="29"/>
  <c r="L81" i="29"/>
  <c r="O81" i="29" s="1"/>
  <c r="H81" i="29"/>
  <c r="E81" i="29"/>
  <c r="M80" i="29"/>
  <c r="L80" i="29"/>
  <c r="H80" i="29"/>
  <c r="E80" i="29"/>
  <c r="M79" i="29"/>
  <c r="L79" i="29"/>
  <c r="H79" i="29"/>
  <c r="E79" i="29"/>
  <c r="M78" i="29"/>
  <c r="L78" i="29"/>
  <c r="O78" i="29" s="1"/>
  <c r="H78" i="29"/>
  <c r="E78" i="29"/>
  <c r="M77" i="29"/>
  <c r="L77" i="29"/>
  <c r="H77" i="29"/>
  <c r="E77" i="29"/>
  <c r="M76" i="29"/>
  <c r="L76" i="29"/>
  <c r="H76" i="29"/>
  <c r="E76" i="29"/>
  <c r="M75" i="29"/>
  <c r="L75" i="29"/>
  <c r="O75" i="29" s="1"/>
  <c r="H75" i="29"/>
  <c r="E75" i="29"/>
  <c r="M74" i="29"/>
  <c r="L74" i="29"/>
  <c r="H74" i="29"/>
  <c r="E74" i="29"/>
  <c r="M73" i="29"/>
  <c r="L73" i="29"/>
  <c r="O73" i="29" s="1"/>
  <c r="H73" i="29"/>
  <c r="E73" i="29"/>
  <c r="M72" i="29"/>
  <c r="L72" i="29"/>
  <c r="H72" i="29"/>
  <c r="E72" i="29"/>
  <c r="M71" i="29"/>
  <c r="L71" i="29"/>
  <c r="H71" i="29"/>
  <c r="E71" i="29"/>
  <c r="M70" i="29"/>
  <c r="L70" i="29"/>
  <c r="H70" i="29"/>
  <c r="E70" i="29"/>
  <c r="M69" i="29"/>
  <c r="L69" i="29"/>
  <c r="H69" i="29"/>
  <c r="E69" i="29"/>
  <c r="M68" i="29"/>
  <c r="L68" i="29"/>
  <c r="H68" i="29"/>
  <c r="E68" i="29"/>
  <c r="M67" i="29"/>
  <c r="L67" i="29"/>
  <c r="O67" i="29" s="1"/>
  <c r="H67" i="29"/>
  <c r="E67" i="29"/>
  <c r="M66" i="29"/>
  <c r="L66" i="29"/>
  <c r="O66" i="29" s="1"/>
  <c r="H66" i="29"/>
  <c r="E66" i="29"/>
  <c r="M65" i="29"/>
  <c r="L65" i="29"/>
  <c r="H65" i="29"/>
  <c r="E65" i="29"/>
  <c r="M64" i="29"/>
  <c r="L64" i="29"/>
  <c r="O64" i="29" s="1"/>
  <c r="H64" i="29"/>
  <c r="E64" i="29"/>
  <c r="M63" i="29"/>
  <c r="L63" i="29"/>
  <c r="O63" i="29" s="1"/>
  <c r="H63" i="29"/>
  <c r="E63" i="29"/>
  <c r="M62" i="29"/>
  <c r="L62" i="29"/>
  <c r="H62" i="29"/>
  <c r="E62" i="29"/>
  <c r="M61" i="29"/>
  <c r="L61" i="29"/>
  <c r="O61" i="29" s="1"/>
  <c r="H61" i="29"/>
  <c r="E61" i="29"/>
  <c r="M60" i="29"/>
  <c r="L60" i="29"/>
  <c r="O60" i="29" s="1"/>
  <c r="H60" i="29"/>
  <c r="E60" i="29"/>
  <c r="M59" i="29"/>
  <c r="L59" i="29"/>
  <c r="H59" i="29"/>
  <c r="E59" i="29"/>
  <c r="M58" i="29"/>
  <c r="L58" i="29"/>
  <c r="H58" i="29"/>
  <c r="E58" i="29"/>
  <c r="M57" i="29"/>
  <c r="L57" i="29"/>
  <c r="O57" i="29" s="1"/>
  <c r="H57" i="29"/>
  <c r="E57" i="29"/>
  <c r="M56" i="29"/>
  <c r="L56" i="29"/>
  <c r="H56" i="29"/>
  <c r="E56" i="29"/>
  <c r="M55" i="29"/>
  <c r="L55" i="29"/>
  <c r="O55" i="29" s="1"/>
  <c r="H55" i="29"/>
  <c r="E55" i="29"/>
  <c r="M54" i="29"/>
  <c r="L54" i="29"/>
  <c r="O54" i="29" s="1"/>
  <c r="H54" i="29"/>
  <c r="E54" i="29"/>
  <c r="M53" i="29"/>
  <c r="L53" i="29"/>
  <c r="H53" i="29"/>
  <c r="E53" i="29"/>
  <c r="N52" i="29"/>
  <c r="M52" i="29"/>
  <c r="L52" i="29"/>
  <c r="H52" i="29"/>
  <c r="E52" i="29"/>
  <c r="N51" i="29"/>
  <c r="M51" i="29"/>
  <c r="L51" i="29"/>
  <c r="H51" i="29"/>
  <c r="E51" i="29"/>
  <c r="N50" i="29"/>
  <c r="M50" i="29"/>
  <c r="L50" i="29"/>
  <c r="H50" i="29"/>
  <c r="E50" i="29"/>
  <c r="N49" i="29"/>
  <c r="M49" i="29"/>
  <c r="L49" i="29"/>
  <c r="H49" i="29"/>
  <c r="E49" i="29"/>
  <c r="N48" i="29"/>
  <c r="M48" i="29"/>
  <c r="L48" i="29"/>
  <c r="H48" i="29"/>
  <c r="E48" i="29"/>
  <c r="N47" i="29"/>
  <c r="M47" i="29"/>
  <c r="L47" i="29"/>
  <c r="H47" i="29"/>
  <c r="E47" i="29"/>
  <c r="N46" i="29"/>
  <c r="M46" i="29"/>
  <c r="L46" i="29"/>
  <c r="H46" i="29"/>
  <c r="E46" i="29"/>
  <c r="N45" i="29"/>
  <c r="M45" i="29"/>
  <c r="L45" i="29"/>
  <c r="H45" i="29"/>
  <c r="E45" i="29"/>
  <c r="N44" i="29"/>
  <c r="M44" i="29"/>
  <c r="L44" i="29"/>
  <c r="H44" i="29"/>
  <c r="E44" i="29"/>
  <c r="N43" i="29"/>
  <c r="M43" i="29"/>
  <c r="L43" i="29"/>
  <c r="H43" i="29"/>
  <c r="E43" i="29"/>
  <c r="N42" i="29"/>
  <c r="M42" i="29"/>
  <c r="L42" i="29"/>
  <c r="H42" i="29"/>
  <c r="E42" i="29"/>
  <c r="N41" i="29"/>
  <c r="M41" i="29"/>
  <c r="L41" i="29"/>
  <c r="H41" i="29"/>
  <c r="E41" i="29"/>
  <c r="N40" i="29"/>
  <c r="M40" i="29"/>
  <c r="L40" i="29"/>
  <c r="H40" i="29"/>
  <c r="E40" i="29"/>
  <c r="N39" i="29"/>
  <c r="M39" i="29"/>
  <c r="L39" i="29"/>
  <c r="H39" i="29"/>
  <c r="E39" i="29"/>
  <c r="N38" i="29"/>
  <c r="M38" i="29"/>
  <c r="L38" i="29"/>
  <c r="H38" i="29"/>
  <c r="E38" i="29"/>
  <c r="N37" i="29"/>
  <c r="M37" i="29"/>
  <c r="L37" i="29"/>
  <c r="H37" i="29"/>
  <c r="E37" i="29"/>
  <c r="N36" i="29"/>
  <c r="M36" i="29"/>
  <c r="L36" i="29"/>
  <c r="H36" i="29"/>
  <c r="E36" i="29"/>
  <c r="N35" i="29"/>
  <c r="M35" i="29"/>
  <c r="L35" i="29"/>
  <c r="H35" i="29"/>
  <c r="E35" i="29"/>
  <c r="N34" i="29"/>
  <c r="M34" i="29"/>
  <c r="L34" i="29"/>
  <c r="H34" i="29"/>
  <c r="E34" i="29"/>
  <c r="N33" i="29"/>
  <c r="M33" i="29"/>
  <c r="L33" i="29"/>
  <c r="H33" i="29"/>
  <c r="E33" i="29"/>
  <c r="N32" i="29"/>
  <c r="M32" i="29"/>
  <c r="L32" i="29"/>
  <c r="H32" i="29"/>
  <c r="E32" i="29"/>
  <c r="N31" i="29"/>
  <c r="M31" i="29"/>
  <c r="L31" i="29"/>
  <c r="H31" i="29"/>
  <c r="E31" i="29"/>
  <c r="N30" i="29"/>
  <c r="M30" i="29"/>
  <c r="L30" i="29"/>
  <c r="H30" i="29"/>
  <c r="E30" i="29"/>
  <c r="N29" i="29"/>
  <c r="M29" i="29"/>
  <c r="L29" i="29"/>
  <c r="H29" i="29"/>
  <c r="E29" i="29"/>
  <c r="N28" i="29"/>
  <c r="M28" i="29"/>
  <c r="L28" i="29"/>
  <c r="H28" i="29"/>
  <c r="E28" i="29"/>
  <c r="N27" i="29"/>
  <c r="M27" i="29"/>
  <c r="L27" i="29"/>
  <c r="H27" i="29"/>
  <c r="E27" i="29"/>
  <c r="N26" i="29"/>
  <c r="M26" i="29"/>
  <c r="L26" i="29"/>
  <c r="H26" i="29"/>
  <c r="E26" i="29"/>
  <c r="N25" i="29"/>
  <c r="M25" i="29"/>
  <c r="L25" i="29"/>
  <c r="H25" i="29"/>
  <c r="E25" i="29"/>
  <c r="N24" i="29"/>
  <c r="M24" i="29"/>
  <c r="L24" i="29"/>
  <c r="H24" i="29"/>
  <c r="E24" i="29"/>
  <c r="N23" i="29"/>
  <c r="M23" i="29"/>
  <c r="L23" i="29"/>
  <c r="H23" i="29"/>
  <c r="E23" i="29"/>
  <c r="N22" i="29"/>
  <c r="M22" i="29"/>
  <c r="L22" i="29"/>
  <c r="H22" i="29"/>
  <c r="E22" i="29"/>
  <c r="N21" i="29"/>
  <c r="M21" i="29"/>
  <c r="L21" i="29"/>
  <c r="H21" i="29"/>
  <c r="E21" i="29"/>
  <c r="N20" i="29"/>
  <c r="M20" i="29"/>
  <c r="L20" i="29"/>
  <c r="H20" i="29"/>
  <c r="E20" i="29"/>
  <c r="N19" i="29"/>
  <c r="M19" i="29"/>
  <c r="L19" i="29"/>
  <c r="H19" i="29"/>
  <c r="E19" i="29"/>
  <c r="N18" i="29"/>
  <c r="M18" i="29"/>
  <c r="L18" i="29"/>
  <c r="H18" i="29"/>
  <c r="E18" i="29"/>
  <c r="N17" i="29"/>
  <c r="M17" i="29"/>
  <c r="L17" i="29"/>
  <c r="H17" i="29"/>
  <c r="E17" i="29"/>
  <c r="N16" i="29"/>
  <c r="M16" i="29"/>
  <c r="L16" i="29"/>
  <c r="H16" i="29"/>
  <c r="E16" i="29"/>
  <c r="N15" i="29"/>
  <c r="M15" i="29"/>
  <c r="L15" i="29"/>
  <c r="H15" i="29"/>
  <c r="E15" i="29"/>
  <c r="N14" i="29"/>
  <c r="M14" i="29"/>
  <c r="L14" i="29"/>
  <c r="H14" i="29"/>
  <c r="E14" i="29"/>
  <c r="M13" i="29"/>
  <c r="L13" i="29"/>
  <c r="H13" i="29"/>
  <c r="E13" i="29"/>
  <c r="M12" i="29"/>
  <c r="L12" i="29"/>
  <c r="H12" i="29"/>
  <c r="E12" i="29"/>
  <c r="M11" i="29"/>
  <c r="L11" i="29"/>
  <c r="H11" i="29"/>
  <c r="E11" i="29"/>
  <c r="M10" i="29"/>
  <c r="L10" i="29"/>
  <c r="M6" i="29"/>
  <c r="L6" i="29"/>
  <c r="E6" i="29"/>
  <c r="M5" i="29"/>
  <c r="N3" i="29"/>
  <c r="M3" i="29"/>
  <c r="E28" i="20"/>
  <c r="H27" i="20"/>
  <c r="M27" i="20"/>
  <c r="L27" i="20"/>
  <c r="E27" i="20"/>
  <c r="M28" i="20"/>
  <c r="L28" i="20"/>
  <c r="M33" i="20"/>
  <c r="H33" i="20"/>
  <c r="L33" i="20"/>
  <c r="L81" i="21"/>
  <c r="L67" i="21"/>
  <c r="L81" i="13"/>
  <c r="M81" i="13"/>
  <c r="M69" i="13"/>
  <c r="M247" i="28"/>
  <c r="O247" i="28" s="1"/>
  <c r="H247" i="28"/>
  <c r="E247" i="28"/>
  <c r="M246" i="28"/>
  <c r="O246" i="28" s="1"/>
  <c r="H246" i="28"/>
  <c r="E246" i="28"/>
  <c r="M245" i="28"/>
  <c r="O245" i="28" s="1"/>
  <c r="H245" i="28"/>
  <c r="E245" i="28"/>
  <c r="M244" i="28"/>
  <c r="O244" i="28" s="1"/>
  <c r="H244" i="28"/>
  <c r="E244" i="28"/>
  <c r="M243" i="28"/>
  <c r="O243" i="28" s="1"/>
  <c r="H243" i="28"/>
  <c r="E243" i="28"/>
  <c r="M242" i="28"/>
  <c r="O242" i="28" s="1"/>
  <c r="H242" i="28"/>
  <c r="E242" i="28"/>
  <c r="M241" i="28"/>
  <c r="O241" i="28" s="1"/>
  <c r="H241" i="28"/>
  <c r="E241" i="28"/>
  <c r="M240" i="28"/>
  <c r="O240" i="28" s="1"/>
  <c r="H240" i="28"/>
  <c r="E240" i="28"/>
  <c r="M239" i="28"/>
  <c r="O239" i="28" s="1"/>
  <c r="H239" i="28"/>
  <c r="E239" i="28"/>
  <c r="M238" i="28"/>
  <c r="O238" i="28" s="1"/>
  <c r="H238" i="28"/>
  <c r="E238" i="28"/>
  <c r="M237" i="28"/>
  <c r="O237" i="28" s="1"/>
  <c r="H237" i="28"/>
  <c r="E237" i="28"/>
  <c r="M236" i="28"/>
  <c r="O236" i="28" s="1"/>
  <c r="H236" i="28"/>
  <c r="E236" i="28"/>
  <c r="M235" i="28"/>
  <c r="O235" i="28" s="1"/>
  <c r="H235" i="28"/>
  <c r="E235" i="28"/>
  <c r="M234" i="28"/>
  <c r="O234" i="28" s="1"/>
  <c r="H234" i="28"/>
  <c r="E234" i="28"/>
  <c r="M233" i="28"/>
  <c r="O233" i="28" s="1"/>
  <c r="H233" i="28"/>
  <c r="E233" i="28"/>
  <c r="M232" i="28"/>
  <c r="O232" i="28" s="1"/>
  <c r="H232" i="28"/>
  <c r="E232" i="28"/>
  <c r="M231" i="28"/>
  <c r="O231" i="28" s="1"/>
  <c r="H231" i="28"/>
  <c r="E231" i="28"/>
  <c r="M230" i="28"/>
  <c r="O230" i="28" s="1"/>
  <c r="H230" i="28"/>
  <c r="E230" i="28"/>
  <c r="M229" i="28"/>
  <c r="O229" i="28" s="1"/>
  <c r="H229" i="28"/>
  <c r="E229" i="28"/>
  <c r="M228" i="28"/>
  <c r="O228" i="28" s="1"/>
  <c r="H228" i="28"/>
  <c r="E228" i="28"/>
  <c r="M227" i="28"/>
  <c r="O227" i="28" s="1"/>
  <c r="H227" i="28"/>
  <c r="E227" i="28"/>
  <c r="M226" i="28"/>
  <c r="O226" i="28" s="1"/>
  <c r="H226" i="28"/>
  <c r="E226" i="28"/>
  <c r="M225" i="28"/>
  <c r="O225" i="28" s="1"/>
  <c r="H225" i="28"/>
  <c r="E225" i="28"/>
  <c r="M224" i="28"/>
  <c r="L224" i="28"/>
  <c r="H224" i="28"/>
  <c r="E224" i="28"/>
  <c r="M223" i="28"/>
  <c r="L223" i="28"/>
  <c r="H223" i="28"/>
  <c r="E223" i="28"/>
  <c r="M222" i="28"/>
  <c r="L222" i="28"/>
  <c r="H222" i="28"/>
  <c r="E222" i="28"/>
  <c r="M221" i="28"/>
  <c r="L221" i="28"/>
  <c r="H221" i="28"/>
  <c r="E221" i="28"/>
  <c r="M220" i="28"/>
  <c r="L220" i="28"/>
  <c r="H220" i="28"/>
  <c r="E220" i="28"/>
  <c r="M219" i="28"/>
  <c r="L219" i="28"/>
  <c r="H219" i="28"/>
  <c r="E219" i="28"/>
  <c r="M218" i="28"/>
  <c r="L218" i="28"/>
  <c r="H218" i="28"/>
  <c r="E218" i="28"/>
  <c r="M217" i="28"/>
  <c r="L217" i="28"/>
  <c r="H217" i="28"/>
  <c r="E217" i="28"/>
  <c r="M216" i="28"/>
  <c r="L216" i="28"/>
  <c r="H216" i="28"/>
  <c r="E216" i="28"/>
  <c r="M215" i="28"/>
  <c r="L215" i="28"/>
  <c r="H215" i="28"/>
  <c r="E215" i="28"/>
  <c r="M214" i="28"/>
  <c r="L214" i="28"/>
  <c r="H214" i="28"/>
  <c r="E214" i="28"/>
  <c r="M213" i="28"/>
  <c r="L213" i="28"/>
  <c r="H213" i="28"/>
  <c r="E213" i="28"/>
  <c r="M212" i="28"/>
  <c r="L212" i="28"/>
  <c r="H212" i="28"/>
  <c r="E212" i="28"/>
  <c r="M211" i="28"/>
  <c r="L211" i="28"/>
  <c r="H211" i="28"/>
  <c r="E211" i="28"/>
  <c r="M210" i="28"/>
  <c r="L210" i="28"/>
  <c r="H210" i="28"/>
  <c r="E210" i="28"/>
  <c r="M209" i="28"/>
  <c r="L209" i="28"/>
  <c r="H209" i="28"/>
  <c r="E209" i="28"/>
  <c r="M208" i="28"/>
  <c r="L208" i="28"/>
  <c r="H208" i="28"/>
  <c r="E208" i="28"/>
  <c r="M207" i="28"/>
  <c r="L207" i="28"/>
  <c r="H207" i="28"/>
  <c r="E207" i="28"/>
  <c r="M206" i="28"/>
  <c r="L206" i="28"/>
  <c r="H206" i="28"/>
  <c r="E206" i="28"/>
  <c r="M205" i="28"/>
  <c r="O205" i="28" s="1"/>
  <c r="L205" i="28"/>
  <c r="H205" i="28"/>
  <c r="E205" i="28"/>
  <c r="M204" i="28"/>
  <c r="L204" i="28"/>
  <c r="H204" i="28"/>
  <c r="E204" i="28"/>
  <c r="M203" i="28"/>
  <c r="L203" i="28"/>
  <c r="H203" i="28"/>
  <c r="E203" i="28"/>
  <c r="M202" i="28"/>
  <c r="O202" i="28" s="1"/>
  <c r="L202" i="28"/>
  <c r="H202" i="28"/>
  <c r="E202" i="28"/>
  <c r="M201" i="28"/>
  <c r="L201" i="28"/>
  <c r="H201" i="28"/>
  <c r="E201" i="28"/>
  <c r="M200" i="28"/>
  <c r="L200" i="28"/>
  <c r="H200" i="28"/>
  <c r="E200" i="28"/>
  <c r="M199" i="28"/>
  <c r="L199" i="28"/>
  <c r="O199" i="28" s="1"/>
  <c r="H199" i="28"/>
  <c r="E199" i="28"/>
  <c r="M198" i="28"/>
  <c r="L198" i="28"/>
  <c r="H198" i="28"/>
  <c r="E198" i="28"/>
  <c r="M197" i="28"/>
  <c r="L197" i="28"/>
  <c r="O197" i="28" s="1"/>
  <c r="H197" i="28"/>
  <c r="E197" i="28"/>
  <c r="M196" i="28"/>
  <c r="L196" i="28"/>
  <c r="H196" i="28"/>
  <c r="E196" i="28"/>
  <c r="M195" i="28"/>
  <c r="L195" i="28"/>
  <c r="O195" i="28" s="1"/>
  <c r="H195" i="28"/>
  <c r="E195" i="28"/>
  <c r="M194" i="28"/>
  <c r="L194" i="28"/>
  <c r="O194" i="28" s="1"/>
  <c r="H194" i="28"/>
  <c r="E194" i="28"/>
  <c r="M193" i="28"/>
  <c r="L193" i="28"/>
  <c r="O193" i="28" s="1"/>
  <c r="H193" i="28"/>
  <c r="E193" i="28"/>
  <c r="M192" i="28"/>
  <c r="L192" i="28"/>
  <c r="O192" i="28" s="1"/>
  <c r="H192" i="28"/>
  <c r="E192" i="28"/>
  <c r="M191" i="28"/>
  <c r="L191" i="28"/>
  <c r="O191" i="28" s="1"/>
  <c r="H191" i="28"/>
  <c r="E191" i="28"/>
  <c r="M190" i="28"/>
  <c r="L190" i="28"/>
  <c r="H190" i="28"/>
  <c r="E190" i="28"/>
  <c r="M189" i="28"/>
  <c r="L189" i="28"/>
  <c r="O189" i="28" s="1"/>
  <c r="H189" i="28"/>
  <c r="E189" i="28"/>
  <c r="L188" i="28"/>
  <c r="O188" i="28" s="1"/>
  <c r="H188" i="28"/>
  <c r="E188" i="28"/>
  <c r="M187" i="28"/>
  <c r="L187" i="28"/>
  <c r="H187" i="28"/>
  <c r="E187" i="28"/>
  <c r="M186" i="28"/>
  <c r="L186" i="28"/>
  <c r="H186" i="28"/>
  <c r="E186" i="28"/>
  <c r="M185" i="28"/>
  <c r="L185" i="28"/>
  <c r="H185" i="28"/>
  <c r="E185" i="28"/>
  <c r="M184" i="28"/>
  <c r="L184" i="28"/>
  <c r="H184" i="28"/>
  <c r="E184" i="28"/>
  <c r="M183" i="28"/>
  <c r="L183" i="28"/>
  <c r="H183" i="28"/>
  <c r="E183" i="28"/>
  <c r="M182" i="28"/>
  <c r="L182" i="28"/>
  <c r="H182" i="28"/>
  <c r="E182" i="28"/>
  <c r="M181" i="28"/>
  <c r="L181" i="28"/>
  <c r="H181" i="28"/>
  <c r="E181" i="28"/>
  <c r="M180" i="28"/>
  <c r="L180" i="28"/>
  <c r="H180" i="28"/>
  <c r="E180" i="28"/>
  <c r="M179" i="28"/>
  <c r="L179" i="28"/>
  <c r="H179" i="28"/>
  <c r="E179" i="28"/>
  <c r="M178" i="28"/>
  <c r="L178" i="28"/>
  <c r="H178" i="28"/>
  <c r="E178" i="28"/>
  <c r="M177" i="28"/>
  <c r="L177" i="28"/>
  <c r="H177" i="28"/>
  <c r="E177" i="28"/>
  <c r="M176" i="28"/>
  <c r="L176" i="28"/>
  <c r="O176" i="28" s="1"/>
  <c r="H176" i="28"/>
  <c r="E176" i="28"/>
  <c r="M175" i="28"/>
  <c r="O175" i="28" s="1"/>
  <c r="H175" i="28"/>
  <c r="E175" i="28"/>
  <c r="M174" i="28"/>
  <c r="L174" i="28"/>
  <c r="H174" i="28"/>
  <c r="E174" i="28"/>
  <c r="M173" i="28"/>
  <c r="L173" i="28"/>
  <c r="H173" i="28"/>
  <c r="E173" i="28"/>
  <c r="M172" i="28"/>
  <c r="L172" i="28"/>
  <c r="H172" i="28"/>
  <c r="E172" i="28"/>
  <c r="M171" i="28"/>
  <c r="O171" i="28" s="1"/>
  <c r="H171" i="28"/>
  <c r="E171" i="28"/>
  <c r="M170" i="28"/>
  <c r="L170" i="28"/>
  <c r="O170" i="28" s="1"/>
  <c r="H170" i="28"/>
  <c r="E170" i="28"/>
  <c r="M169" i="28"/>
  <c r="L169" i="28"/>
  <c r="H169" i="28"/>
  <c r="E169" i="28"/>
  <c r="M168" i="28"/>
  <c r="L168" i="28"/>
  <c r="H168" i="28"/>
  <c r="E168" i="28"/>
  <c r="M167" i="28"/>
  <c r="O167" i="28" s="1"/>
  <c r="H167" i="28"/>
  <c r="E167" i="28"/>
  <c r="M166" i="28"/>
  <c r="L166" i="28"/>
  <c r="H166" i="28"/>
  <c r="E166" i="28"/>
  <c r="M165" i="28"/>
  <c r="O165" i="28" s="1"/>
  <c r="H165" i="28"/>
  <c r="E165" i="28"/>
  <c r="M164" i="28"/>
  <c r="O164" i="28" s="1"/>
  <c r="H164" i="28"/>
  <c r="E164" i="28"/>
  <c r="M163" i="28"/>
  <c r="L163" i="28"/>
  <c r="H163" i="28"/>
  <c r="E163" i="28"/>
  <c r="M162" i="28"/>
  <c r="L162" i="28"/>
  <c r="O162" i="28" s="1"/>
  <c r="H162" i="28"/>
  <c r="E162" i="28"/>
  <c r="M161" i="28"/>
  <c r="L161" i="28"/>
  <c r="O161" i="28" s="1"/>
  <c r="H161" i="28"/>
  <c r="E161" i="28"/>
  <c r="M160" i="28"/>
  <c r="L160" i="28"/>
  <c r="H160" i="28"/>
  <c r="E160" i="28"/>
  <c r="M159" i="28"/>
  <c r="L159" i="28"/>
  <c r="O159" i="28" s="1"/>
  <c r="H159" i="28"/>
  <c r="E159" i="28"/>
  <c r="M158" i="28"/>
  <c r="L158" i="28"/>
  <c r="H158" i="28"/>
  <c r="E158" i="28"/>
  <c r="M157" i="28"/>
  <c r="L157" i="28"/>
  <c r="O157" i="28" s="1"/>
  <c r="H157" i="28"/>
  <c r="E157" i="28"/>
  <c r="M156" i="28"/>
  <c r="L156" i="28"/>
  <c r="H156" i="28"/>
  <c r="E156" i="28"/>
  <c r="M155" i="28"/>
  <c r="L155" i="28"/>
  <c r="O155" i="28" s="1"/>
  <c r="H155" i="28"/>
  <c r="E155" i="28"/>
  <c r="M154" i="28"/>
  <c r="O154" i="28" s="1"/>
  <c r="H154" i="28"/>
  <c r="E154" i="28"/>
  <c r="M153" i="28"/>
  <c r="O153" i="28" s="1"/>
  <c r="H153" i="28"/>
  <c r="E153" i="28"/>
  <c r="M152" i="28"/>
  <c r="L152" i="28"/>
  <c r="O152" i="28" s="1"/>
  <c r="H152" i="28"/>
  <c r="E152" i="28"/>
  <c r="M151" i="28"/>
  <c r="L151" i="28"/>
  <c r="O151" i="28" s="1"/>
  <c r="H151" i="28"/>
  <c r="E151" i="28"/>
  <c r="M150" i="28"/>
  <c r="L150" i="28"/>
  <c r="H150" i="28"/>
  <c r="E150" i="28"/>
  <c r="M149" i="28"/>
  <c r="L149" i="28"/>
  <c r="O149" i="28" s="1"/>
  <c r="H149" i="28"/>
  <c r="E149" i="28"/>
  <c r="M148" i="28"/>
  <c r="O148" i="28" s="1"/>
  <c r="H148" i="28"/>
  <c r="E148" i="28"/>
  <c r="M147" i="28"/>
  <c r="L147" i="28"/>
  <c r="H147" i="28"/>
  <c r="E147" i="28"/>
  <c r="M146" i="28"/>
  <c r="L146" i="28"/>
  <c r="H146" i="28"/>
  <c r="E146" i="28"/>
  <c r="M145" i="28"/>
  <c r="L145" i="28"/>
  <c r="H145" i="28"/>
  <c r="E145" i="28"/>
  <c r="M144" i="28"/>
  <c r="L144" i="28"/>
  <c r="H144" i="28"/>
  <c r="E144" i="28"/>
  <c r="M143" i="28"/>
  <c r="O143" i="28" s="1"/>
  <c r="L143" i="28"/>
  <c r="E143" i="28"/>
  <c r="M142" i="28"/>
  <c r="L142" i="28"/>
  <c r="O142" i="28" s="1"/>
  <c r="H142" i="28"/>
  <c r="E142" i="28"/>
  <c r="M141" i="28"/>
  <c r="L141" i="28"/>
  <c r="O141" i="28" s="1"/>
  <c r="H141" i="28"/>
  <c r="E141" i="28"/>
  <c r="M140" i="28"/>
  <c r="L140" i="28"/>
  <c r="H140" i="28"/>
  <c r="E140" i="28"/>
  <c r="M139" i="28"/>
  <c r="O139" i="28" s="1"/>
  <c r="H139" i="28"/>
  <c r="E139" i="28"/>
  <c r="M138" i="28"/>
  <c r="O138" i="28" s="1"/>
  <c r="H138" i="28"/>
  <c r="E138" i="28"/>
  <c r="M137" i="28"/>
  <c r="L137" i="28"/>
  <c r="O137" i="28" s="1"/>
  <c r="H137" i="28"/>
  <c r="E137" i="28"/>
  <c r="M136" i="28"/>
  <c r="L136" i="28"/>
  <c r="O136" i="28" s="1"/>
  <c r="H136" i="28"/>
  <c r="E136" i="28"/>
  <c r="M135" i="28"/>
  <c r="L135" i="28"/>
  <c r="O135" i="28" s="1"/>
  <c r="H135" i="28"/>
  <c r="E135" i="28"/>
  <c r="M134" i="28"/>
  <c r="L134" i="28"/>
  <c r="O134" i="28" s="1"/>
  <c r="H134" i="28"/>
  <c r="E134" i="28"/>
  <c r="M133" i="28"/>
  <c r="L133" i="28"/>
  <c r="O133" i="28" s="1"/>
  <c r="H133" i="28"/>
  <c r="E133" i="28"/>
  <c r="M132" i="28"/>
  <c r="L132" i="28"/>
  <c r="O132" i="28" s="1"/>
  <c r="H132" i="28"/>
  <c r="E132" i="28"/>
  <c r="M131" i="28"/>
  <c r="L131" i="28"/>
  <c r="H131" i="28"/>
  <c r="E131" i="28"/>
  <c r="M130" i="28"/>
  <c r="L130" i="28"/>
  <c r="H130" i="28"/>
  <c r="E130" i="28"/>
  <c r="M129" i="28"/>
  <c r="L129" i="28"/>
  <c r="O129" i="28" s="1"/>
  <c r="H129" i="28"/>
  <c r="E129" i="28"/>
  <c r="M128" i="28"/>
  <c r="L128" i="28"/>
  <c r="H128" i="28"/>
  <c r="E128" i="28"/>
  <c r="M127" i="28"/>
  <c r="L127" i="28"/>
  <c r="O127" i="28" s="1"/>
  <c r="H127" i="28"/>
  <c r="E127" i="28"/>
  <c r="M126" i="28"/>
  <c r="L126" i="28"/>
  <c r="H126" i="28"/>
  <c r="E126" i="28"/>
  <c r="M125" i="28"/>
  <c r="L125" i="28"/>
  <c r="O125" i="28" s="1"/>
  <c r="H125" i="28"/>
  <c r="E125" i="28"/>
  <c r="M124" i="28"/>
  <c r="L124" i="28"/>
  <c r="O124" i="28" s="1"/>
  <c r="H124" i="28"/>
  <c r="E124" i="28"/>
  <c r="M123" i="28"/>
  <c r="L123" i="28"/>
  <c r="O123" i="28" s="1"/>
  <c r="H123" i="28"/>
  <c r="E123" i="28"/>
  <c r="M122" i="28"/>
  <c r="L122" i="28"/>
  <c r="O122" i="28" s="1"/>
  <c r="H122" i="28"/>
  <c r="E122" i="28"/>
  <c r="M121" i="28"/>
  <c r="L121" i="28"/>
  <c r="O121" i="28" s="1"/>
  <c r="H121" i="28"/>
  <c r="E121" i="28"/>
  <c r="M120" i="28"/>
  <c r="L120" i="28"/>
  <c r="O120" i="28" s="1"/>
  <c r="H120" i="28"/>
  <c r="E120" i="28"/>
  <c r="M119" i="28"/>
  <c r="L119" i="28"/>
  <c r="O119" i="28" s="1"/>
  <c r="H119" i="28"/>
  <c r="E119" i="28"/>
  <c r="M118" i="28"/>
  <c r="L118" i="28"/>
  <c r="H118" i="28"/>
  <c r="E118" i="28"/>
  <c r="M117" i="28"/>
  <c r="L117" i="28"/>
  <c r="O117" i="28" s="1"/>
  <c r="H117" i="28"/>
  <c r="E117" i="28"/>
  <c r="M116" i="28"/>
  <c r="L116" i="28"/>
  <c r="O116" i="28" s="1"/>
  <c r="H116" i="28"/>
  <c r="E116" i="28"/>
  <c r="M115" i="28"/>
  <c r="L115" i="28"/>
  <c r="H115" i="28"/>
  <c r="E115" i="28"/>
  <c r="M114" i="28"/>
  <c r="L114" i="28"/>
  <c r="H114" i="28"/>
  <c r="E114" i="28"/>
  <c r="M113" i="28"/>
  <c r="L113" i="28"/>
  <c r="O113" i="28" s="1"/>
  <c r="H113" i="28"/>
  <c r="E113" i="28"/>
  <c r="M112" i="28"/>
  <c r="L112" i="28"/>
  <c r="O112" i="28" s="1"/>
  <c r="H112" i="28"/>
  <c r="E112" i="28"/>
  <c r="M111" i="28"/>
  <c r="L111" i="28"/>
  <c r="O111" i="28" s="1"/>
  <c r="H111" i="28"/>
  <c r="E111" i="28"/>
  <c r="M110" i="28"/>
  <c r="L110" i="28"/>
  <c r="O110" i="28" s="1"/>
  <c r="H110" i="28"/>
  <c r="E110" i="28"/>
  <c r="M109" i="28"/>
  <c r="L109" i="28"/>
  <c r="O109" i="28" s="1"/>
  <c r="H109" i="28"/>
  <c r="E109" i="28"/>
  <c r="M108" i="28"/>
  <c r="L108" i="28"/>
  <c r="O108" i="28" s="1"/>
  <c r="H108" i="28"/>
  <c r="E108" i="28"/>
  <c r="M107" i="28"/>
  <c r="L107" i="28"/>
  <c r="O107" i="28" s="1"/>
  <c r="H107" i="28"/>
  <c r="E107" i="28"/>
  <c r="M106" i="28"/>
  <c r="L106" i="28"/>
  <c r="H106" i="28"/>
  <c r="E106" i="28"/>
  <c r="M105" i="28"/>
  <c r="L105" i="28"/>
  <c r="O105" i="28" s="1"/>
  <c r="H105" i="28"/>
  <c r="E105" i="28"/>
  <c r="M104" i="28"/>
  <c r="L104" i="28"/>
  <c r="O104" i="28" s="1"/>
  <c r="H104" i="28"/>
  <c r="E104" i="28"/>
  <c r="M103" i="28"/>
  <c r="L103" i="28"/>
  <c r="O103" i="28" s="1"/>
  <c r="H103" i="28"/>
  <c r="E103" i="28"/>
  <c r="M102" i="28"/>
  <c r="L102" i="28"/>
  <c r="H102" i="28"/>
  <c r="E102" i="28"/>
  <c r="M101" i="28"/>
  <c r="L101" i="28"/>
  <c r="O101" i="28" s="1"/>
  <c r="H101" i="28"/>
  <c r="E101" i="28"/>
  <c r="M100" i="28"/>
  <c r="L100" i="28"/>
  <c r="H100" i="28"/>
  <c r="E100" i="28"/>
  <c r="M99" i="28"/>
  <c r="L99" i="28"/>
  <c r="O99" i="28" s="1"/>
  <c r="H99" i="28"/>
  <c r="E99" i="28"/>
  <c r="M98" i="28"/>
  <c r="L98" i="28"/>
  <c r="O98" i="28" s="1"/>
  <c r="H98" i="28"/>
  <c r="E98" i="28"/>
  <c r="M97" i="28"/>
  <c r="L97" i="28"/>
  <c r="O97" i="28" s="1"/>
  <c r="H97" i="28"/>
  <c r="E97" i="28"/>
  <c r="M96" i="28"/>
  <c r="L96" i="28"/>
  <c r="H96" i="28"/>
  <c r="E96" i="28"/>
  <c r="M95" i="28"/>
  <c r="L95" i="28"/>
  <c r="H95" i="28"/>
  <c r="E95" i="28"/>
  <c r="M94" i="28"/>
  <c r="L94" i="28"/>
  <c r="H94" i="28"/>
  <c r="E94" i="28"/>
  <c r="M93" i="28"/>
  <c r="L93" i="28"/>
  <c r="H93" i="28"/>
  <c r="E93" i="28"/>
  <c r="M92" i="28"/>
  <c r="L92" i="28"/>
  <c r="H92" i="28"/>
  <c r="E92" i="28"/>
  <c r="M91" i="28"/>
  <c r="L91" i="28"/>
  <c r="H91" i="28"/>
  <c r="E91" i="28"/>
  <c r="M90" i="28"/>
  <c r="L90" i="28"/>
  <c r="H90" i="28"/>
  <c r="E90" i="28"/>
  <c r="M89" i="28"/>
  <c r="L89" i="28"/>
  <c r="H89" i="28"/>
  <c r="E89" i="28"/>
  <c r="M88" i="28"/>
  <c r="L88" i="28"/>
  <c r="H88" i="28"/>
  <c r="E88" i="28"/>
  <c r="M87" i="28"/>
  <c r="L87" i="28"/>
  <c r="H87" i="28"/>
  <c r="E87" i="28"/>
  <c r="M86" i="28"/>
  <c r="L86" i="28"/>
  <c r="H86" i="28"/>
  <c r="E86" i="28"/>
  <c r="M85" i="28"/>
  <c r="L85" i="28"/>
  <c r="H85" i="28"/>
  <c r="E85" i="28"/>
  <c r="M84" i="28"/>
  <c r="L84" i="28"/>
  <c r="H84" i="28"/>
  <c r="E84" i="28"/>
  <c r="M83" i="28"/>
  <c r="L83" i="28"/>
  <c r="H83" i="28"/>
  <c r="E83" i="28"/>
  <c r="M82" i="28"/>
  <c r="L82" i="28"/>
  <c r="H82" i="28"/>
  <c r="E82" i="28"/>
  <c r="M81" i="28"/>
  <c r="L81" i="28"/>
  <c r="H81" i="28"/>
  <c r="E81" i="28"/>
  <c r="M80" i="28"/>
  <c r="L80" i="28"/>
  <c r="H80" i="28"/>
  <c r="E80" i="28"/>
  <c r="M79" i="28"/>
  <c r="L79" i="28"/>
  <c r="H79" i="28"/>
  <c r="E79" i="28"/>
  <c r="M78" i="28"/>
  <c r="L78" i="28"/>
  <c r="H78" i="28"/>
  <c r="E78" i="28"/>
  <c r="M77" i="28"/>
  <c r="L77" i="28"/>
  <c r="H77" i="28"/>
  <c r="E77" i="28"/>
  <c r="M76" i="28"/>
  <c r="L76" i="28"/>
  <c r="H76" i="28"/>
  <c r="E76" i="28"/>
  <c r="M75" i="28"/>
  <c r="L75" i="28"/>
  <c r="H75" i="28"/>
  <c r="E75" i="28"/>
  <c r="M74" i="28"/>
  <c r="L74" i="28"/>
  <c r="H74" i="28"/>
  <c r="E74" i="28"/>
  <c r="M73" i="28"/>
  <c r="L73" i="28"/>
  <c r="H73" i="28"/>
  <c r="E73" i="28"/>
  <c r="M72" i="28"/>
  <c r="L72" i="28"/>
  <c r="H72" i="28"/>
  <c r="E72" i="28"/>
  <c r="M71" i="28"/>
  <c r="L71" i="28"/>
  <c r="H71" i="28"/>
  <c r="E71" i="28"/>
  <c r="M70" i="28"/>
  <c r="L70" i="28"/>
  <c r="H70" i="28"/>
  <c r="E70" i="28"/>
  <c r="M69" i="28"/>
  <c r="L69" i="28"/>
  <c r="H69" i="28"/>
  <c r="E69" i="28"/>
  <c r="M68" i="28"/>
  <c r="L68" i="28"/>
  <c r="H68" i="28"/>
  <c r="E68" i="28"/>
  <c r="M67" i="28"/>
  <c r="L67" i="28"/>
  <c r="H67" i="28"/>
  <c r="E67" i="28"/>
  <c r="M66" i="28"/>
  <c r="L66" i="28"/>
  <c r="H66" i="28"/>
  <c r="E66" i="28"/>
  <c r="M65" i="28"/>
  <c r="L65" i="28"/>
  <c r="H65" i="28"/>
  <c r="E65" i="28"/>
  <c r="M64" i="28"/>
  <c r="L64" i="28"/>
  <c r="H64" i="28"/>
  <c r="E64" i="28"/>
  <c r="M63" i="28"/>
  <c r="L63" i="28"/>
  <c r="H63" i="28"/>
  <c r="E63" i="28"/>
  <c r="M62" i="28"/>
  <c r="L62" i="28"/>
  <c r="H62" i="28"/>
  <c r="E62" i="28"/>
  <c r="M61" i="28"/>
  <c r="L61" i="28"/>
  <c r="H61" i="28"/>
  <c r="E61" i="28"/>
  <c r="M60" i="28"/>
  <c r="L60" i="28"/>
  <c r="H60" i="28"/>
  <c r="E60" i="28"/>
  <c r="M59" i="28"/>
  <c r="L59" i="28"/>
  <c r="H59" i="28"/>
  <c r="E59" i="28"/>
  <c r="M58" i="28"/>
  <c r="L58" i="28"/>
  <c r="H58" i="28"/>
  <c r="E58" i="28"/>
  <c r="M57" i="28"/>
  <c r="L57" i="28"/>
  <c r="H57" i="28"/>
  <c r="E57" i="28"/>
  <c r="M56" i="28"/>
  <c r="L56" i="28"/>
  <c r="H56" i="28"/>
  <c r="E56" i="28"/>
  <c r="M55" i="28"/>
  <c r="L55" i="28"/>
  <c r="H55" i="28"/>
  <c r="E55" i="28"/>
  <c r="M54" i="28"/>
  <c r="L54" i="28"/>
  <c r="H54" i="28"/>
  <c r="E54" i="28"/>
  <c r="M53" i="28"/>
  <c r="L53" i="28"/>
  <c r="H53" i="28"/>
  <c r="E53" i="28"/>
  <c r="M52" i="28"/>
  <c r="L52" i="28"/>
  <c r="H52" i="28"/>
  <c r="E52" i="28"/>
  <c r="N51" i="28"/>
  <c r="M51" i="28"/>
  <c r="L51" i="28"/>
  <c r="H51" i="28"/>
  <c r="E51" i="28"/>
  <c r="N50" i="28"/>
  <c r="M50" i="28"/>
  <c r="L50" i="28"/>
  <c r="H50" i="28"/>
  <c r="E50" i="28"/>
  <c r="N49" i="28"/>
  <c r="M49" i="28"/>
  <c r="L49" i="28"/>
  <c r="H49" i="28"/>
  <c r="E49" i="28"/>
  <c r="N48" i="28"/>
  <c r="M48" i="28"/>
  <c r="L48" i="28"/>
  <c r="H48" i="28"/>
  <c r="E48" i="28"/>
  <c r="N47" i="28"/>
  <c r="M47" i="28"/>
  <c r="L47" i="28"/>
  <c r="H47" i="28"/>
  <c r="E47" i="28"/>
  <c r="N46" i="28"/>
  <c r="M46" i="28"/>
  <c r="L46" i="28"/>
  <c r="H46" i="28"/>
  <c r="E46" i="28"/>
  <c r="N45" i="28"/>
  <c r="M45" i="28"/>
  <c r="L45" i="28"/>
  <c r="H45" i="28"/>
  <c r="E45" i="28"/>
  <c r="N44" i="28"/>
  <c r="M44" i="28"/>
  <c r="L44" i="28"/>
  <c r="H44" i="28"/>
  <c r="E44" i="28"/>
  <c r="N43" i="28"/>
  <c r="M43" i="28"/>
  <c r="L43" i="28"/>
  <c r="H43" i="28"/>
  <c r="E43" i="28"/>
  <c r="N42" i="28"/>
  <c r="M42" i="28"/>
  <c r="L42" i="28"/>
  <c r="H42" i="28"/>
  <c r="E42" i="28"/>
  <c r="N41" i="28"/>
  <c r="M41" i="28"/>
  <c r="L41" i="28"/>
  <c r="H41" i="28"/>
  <c r="E41" i="28"/>
  <c r="N40" i="28"/>
  <c r="M40" i="28"/>
  <c r="L40" i="28"/>
  <c r="H40" i="28"/>
  <c r="E40" i="28"/>
  <c r="N39" i="28"/>
  <c r="M39" i="28"/>
  <c r="L39" i="28"/>
  <c r="H39" i="28"/>
  <c r="E39" i="28"/>
  <c r="N38" i="28"/>
  <c r="M38" i="28"/>
  <c r="L38" i="28"/>
  <c r="H38" i="28"/>
  <c r="E38" i="28"/>
  <c r="N37" i="28"/>
  <c r="M37" i="28"/>
  <c r="L37" i="28"/>
  <c r="H37" i="28"/>
  <c r="E37" i="28"/>
  <c r="N36" i="28"/>
  <c r="M36" i="28"/>
  <c r="L36" i="28"/>
  <c r="H36" i="28"/>
  <c r="E36" i="28"/>
  <c r="N35" i="28"/>
  <c r="M35" i="28"/>
  <c r="L35" i="28"/>
  <c r="H35" i="28"/>
  <c r="E35" i="28"/>
  <c r="N34" i="28"/>
  <c r="M34" i="28"/>
  <c r="L34" i="28"/>
  <c r="O34" i="28" s="1"/>
  <c r="H34" i="28"/>
  <c r="E34" i="28"/>
  <c r="N33" i="28"/>
  <c r="M33" i="28"/>
  <c r="L33" i="28"/>
  <c r="H33" i="28"/>
  <c r="E33" i="28"/>
  <c r="N32" i="28"/>
  <c r="M32" i="28"/>
  <c r="L32" i="28"/>
  <c r="H32" i="28"/>
  <c r="E32" i="28"/>
  <c r="N31" i="28"/>
  <c r="M31" i="28"/>
  <c r="L31" i="28"/>
  <c r="H31" i="28"/>
  <c r="E31" i="28"/>
  <c r="N30" i="28"/>
  <c r="M30" i="28"/>
  <c r="L30" i="28"/>
  <c r="H30" i="28"/>
  <c r="E30" i="28"/>
  <c r="N29" i="28"/>
  <c r="M29" i="28"/>
  <c r="L29" i="28"/>
  <c r="H29" i="28"/>
  <c r="E29" i="28"/>
  <c r="N28" i="28"/>
  <c r="M28" i="28"/>
  <c r="L28" i="28"/>
  <c r="H28" i="28"/>
  <c r="E28" i="28"/>
  <c r="N27" i="28"/>
  <c r="M27" i="28"/>
  <c r="L27" i="28"/>
  <c r="H27" i="28"/>
  <c r="E27" i="28"/>
  <c r="N26" i="28"/>
  <c r="M26" i="28"/>
  <c r="L26" i="28"/>
  <c r="H26" i="28"/>
  <c r="E26" i="28"/>
  <c r="N25" i="28"/>
  <c r="M25" i="28"/>
  <c r="L25" i="28"/>
  <c r="H25" i="28"/>
  <c r="E25" i="28"/>
  <c r="N24" i="28"/>
  <c r="M24" i="28"/>
  <c r="L24" i="28"/>
  <c r="H24" i="28"/>
  <c r="E24" i="28"/>
  <c r="M23" i="28"/>
  <c r="L23" i="28"/>
  <c r="H23" i="28"/>
  <c r="E23" i="28"/>
  <c r="M22" i="28"/>
  <c r="L22" i="28"/>
  <c r="H22" i="28"/>
  <c r="E22" i="28"/>
  <c r="M21" i="28"/>
  <c r="L21" i="28"/>
  <c r="H21" i="28"/>
  <c r="E21" i="28"/>
  <c r="M20" i="28"/>
  <c r="L20" i="28"/>
  <c r="H20" i="28"/>
  <c r="E20" i="28"/>
  <c r="M19" i="28"/>
  <c r="L19" i="28"/>
  <c r="H19" i="28"/>
  <c r="E19" i="28"/>
  <c r="M18" i="28"/>
  <c r="L18" i="28"/>
  <c r="H18" i="28"/>
  <c r="E18" i="28"/>
  <c r="M17" i="28"/>
  <c r="H17" i="28"/>
  <c r="L17" i="28"/>
  <c r="M16" i="28"/>
  <c r="H16" i="28"/>
  <c r="L16" i="28"/>
  <c r="M15" i="28"/>
  <c r="H15" i="28"/>
  <c r="E15" i="28"/>
  <c r="M14" i="28"/>
  <c r="L14" i="28"/>
  <c r="H14" i="28"/>
  <c r="E14" i="28"/>
  <c r="L13" i="28"/>
  <c r="H13" i="28"/>
  <c r="M13" i="28"/>
  <c r="L12" i="28"/>
  <c r="H12" i="28"/>
  <c r="M12" i="28"/>
  <c r="E12" i="28"/>
  <c r="M11" i="28"/>
  <c r="H11" i="28"/>
  <c r="L11" i="28"/>
  <c r="M7" i="28"/>
  <c r="H7" i="28"/>
  <c r="L7" i="28"/>
  <c r="M6" i="28"/>
  <c r="L6" i="28"/>
  <c r="H6" i="28"/>
  <c r="E6" i="28"/>
  <c r="M5" i="28"/>
  <c r="L5" i="28"/>
  <c r="H5" i="28"/>
  <c r="E5" i="28"/>
  <c r="E9" i="27"/>
  <c r="L49" i="22"/>
  <c r="L65" i="22"/>
  <c r="H54" i="22"/>
  <c r="L52" i="22"/>
  <c r="M54" i="22"/>
  <c r="L54" i="22"/>
  <c r="L30" i="23"/>
  <c r="L64" i="23"/>
  <c r="L60" i="23"/>
  <c r="E52" i="23"/>
  <c r="M64" i="23"/>
  <c r="H64" i="23"/>
  <c r="L73" i="13"/>
  <c r="E62" i="13"/>
  <c r="E61" i="13"/>
  <c r="L59" i="13"/>
  <c r="L42" i="13"/>
  <c r="M79" i="13"/>
  <c r="M57" i="13"/>
  <c r="M82" i="13"/>
  <c r="M61" i="13"/>
  <c r="L61" i="13"/>
  <c r="E29" i="21"/>
  <c r="L44" i="21"/>
  <c r="L42" i="21"/>
  <c r="L59" i="21"/>
  <c r="L70" i="21"/>
  <c r="L90" i="21"/>
  <c r="M59" i="21"/>
  <c r="M90" i="21"/>
  <c r="M67" i="21"/>
  <c r="M29" i="21"/>
  <c r="L74" i="21"/>
  <c r="H32" i="20"/>
  <c r="L32" i="20"/>
  <c r="E29" i="20"/>
  <c r="H20" i="20"/>
  <c r="E20" i="20"/>
  <c r="L18" i="20"/>
  <c r="E23" i="20"/>
  <c r="L19" i="20"/>
  <c r="L20" i="20"/>
  <c r="E31" i="20"/>
  <c r="M23" i="20"/>
  <c r="M20" i="20"/>
  <c r="M32" i="20"/>
  <c r="L65" i="23"/>
  <c r="L71" i="23"/>
  <c r="L73" i="23"/>
  <c r="L67" i="23"/>
  <c r="H27" i="22"/>
  <c r="E27" i="22"/>
  <c r="L21" i="22"/>
  <c r="L58" i="22"/>
  <c r="H10" i="25"/>
  <c r="L11" i="25"/>
  <c r="E16" i="25"/>
  <c r="L10" i="25"/>
  <c r="H9" i="25"/>
  <c r="L9" i="25"/>
  <c r="M11" i="25"/>
  <c r="M9" i="25"/>
  <c r="M16" i="25"/>
  <c r="L16" i="25"/>
  <c r="M19" i="25"/>
  <c r="M6" i="25"/>
  <c r="M10" i="25"/>
  <c r="H12" i="27"/>
  <c r="E3" i="27"/>
  <c r="L12" i="27"/>
  <c r="M11" i="27"/>
  <c r="L11" i="27"/>
  <c r="M12" i="27"/>
  <c r="M9" i="27"/>
  <c r="E14" i="27"/>
  <c r="L14" i="27"/>
  <c r="M14" i="27"/>
  <c r="N3" i="27"/>
  <c r="M3" i="27"/>
  <c r="L3" i="27"/>
  <c r="M47" i="21"/>
  <c r="M75" i="21"/>
  <c r="L47" i="21"/>
  <c r="L78" i="13"/>
  <c r="L72" i="13"/>
  <c r="L80" i="13"/>
  <c r="L86" i="13"/>
  <c r="L53" i="13"/>
  <c r="M56" i="13"/>
  <c r="M86" i="13"/>
  <c r="M66" i="13"/>
  <c r="L62" i="23"/>
  <c r="E95" i="21"/>
  <c r="L80" i="21"/>
  <c r="M95" i="21"/>
  <c r="M93" i="21"/>
  <c r="M33" i="21"/>
  <c r="L7" i="27"/>
  <c r="H5" i="27"/>
  <c r="E4" i="27"/>
  <c r="L5" i="27"/>
  <c r="M16" i="27"/>
  <c r="M19" i="27"/>
  <c r="M7" i="27"/>
  <c r="M5" i="27"/>
  <c r="M248" i="27"/>
  <c r="O248" i="27" s="1"/>
  <c r="H248" i="27"/>
  <c r="E248" i="27"/>
  <c r="M247" i="27"/>
  <c r="O247" i="27" s="1"/>
  <c r="H247" i="27"/>
  <c r="E247" i="27"/>
  <c r="M246" i="27"/>
  <c r="O246" i="27" s="1"/>
  <c r="H246" i="27"/>
  <c r="E246" i="27"/>
  <c r="M245" i="27"/>
  <c r="O245" i="27" s="1"/>
  <c r="H245" i="27"/>
  <c r="E245" i="27"/>
  <c r="M244" i="27"/>
  <c r="O244" i="27" s="1"/>
  <c r="H244" i="27"/>
  <c r="E244" i="27"/>
  <c r="M243" i="27"/>
  <c r="O243" i="27" s="1"/>
  <c r="H243" i="27"/>
  <c r="E243" i="27"/>
  <c r="M242" i="27"/>
  <c r="O242" i="27" s="1"/>
  <c r="H242" i="27"/>
  <c r="E242" i="27"/>
  <c r="M241" i="27"/>
  <c r="O241" i="27" s="1"/>
  <c r="H241" i="27"/>
  <c r="E241" i="27"/>
  <c r="M240" i="27"/>
  <c r="O240" i="27" s="1"/>
  <c r="H240" i="27"/>
  <c r="E240" i="27"/>
  <c r="M239" i="27"/>
  <c r="O239" i="27" s="1"/>
  <c r="H239" i="27"/>
  <c r="E239" i="27"/>
  <c r="M238" i="27"/>
  <c r="O238" i="27" s="1"/>
  <c r="H238" i="27"/>
  <c r="E238" i="27"/>
  <c r="M237" i="27"/>
  <c r="O237" i="27" s="1"/>
  <c r="H237" i="27"/>
  <c r="E237" i="27"/>
  <c r="M236" i="27"/>
  <c r="O236" i="27" s="1"/>
  <c r="H236" i="27"/>
  <c r="E236" i="27"/>
  <c r="M235" i="27"/>
  <c r="O235" i="27" s="1"/>
  <c r="H235" i="27"/>
  <c r="E235" i="27"/>
  <c r="M234" i="27"/>
  <c r="O234" i="27" s="1"/>
  <c r="H234" i="27"/>
  <c r="E234" i="27"/>
  <c r="M233" i="27"/>
  <c r="O233" i="27" s="1"/>
  <c r="H233" i="27"/>
  <c r="E233" i="27"/>
  <c r="M232" i="27"/>
  <c r="O232" i="27" s="1"/>
  <c r="H232" i="27"/>
  <c r="E232" i="27"/>
  <c r="M231" i="27"/>
  <c r="O231" i="27" s="1"/>
  <c r="H231" i="27"/>
  <c r="E231" i="27"/>
  <c r="M230" i="27"/>
  <c r="O230" i="27" s="1"/>
  <c r="H230" i="27"/>
  <c r="E230" i="27"/>
  <c r="M229" i="27"/>
  <c r="O229" i="27" s="1"/>
  <c r="H229" i="27"/>
  <c r="E229" i="27"/>
  <c r="M228" i="27"/>
  <c r="O228" i="27" s="1"/>
  <c r="H228" i="27"/>
  <c r="E228" i="27"/>
  <c r="M227" i="27"/>
  <c r="O227" i="27" s="1"/>
  <c r="H227" i="27"/>
  <c r="E227" i="27"/>
  <c r="M226" i="27"/>
  <c r="O226" i="27" s="1"/>
  <c r="H226" i="27"/>
  <c r="E226" i="27"/>
  <c r="M225" i="27"/>
  <c r="L225" i="27"/>
  <c r="H225" i="27"/>
  <c r="E225" i="27"/>
  <c r="M224" i="27"/>
  <c r="L224" i="27"/>
  <c r="H224" i="27"/>
  <c r="E224" i="27"/>
  <c r="M223" i="27"/>
  <c r="L223" i="27"/>
  <c r="H223" i="27"/>
  <c r="E223" i="27"/>
  <c r="M222" i="27"/>
  <c r="L222" i="27"/>
  <c r="H222" i="27"/>
  <c r="E222" i="27"/>
  <c r="M221" i="27"/>
  <c r="L221" i="27"/>
  <c r="H221" i="27"/>
  <c r="E221" i="27"/>
  <c r="M220" i="27"/>
  <c r="L220" i="27"/>
  <c r="H220" i="27"/>
  <c r="E220" i="27"/>
  <c r="M219" i="27"/>
  <c r="L219" i="27"/>
  <c r="H219" i="27"/>
  <c r="E219" i="27"/>
  <c r="M218" i="27"/>
  <c r="L218" i="27"/>
  <c r="H218" i="27"/>
  <c r="E218" i="27"/>
  <c r="M217" i="27"/>
  <c r="L217" i="27"/>
  <c r="H217" i="27"/>
  <c r="E217" i="27"/>
  <c r="M216" i="27"/>
  <c r="L216" i="27"/>
  <c r="H216" i="27"/>
  <c r="E216" i="27"/>
  <c r="M215" i="27"/>
  <c r="L215" i="27"/>
  <c r="H215" i="27"/>
  <c r="E215" i="27"/>
  <c r="M214" i="27"/>
  <c r="L214" i="27"/>
  <c r="H214" i="27"/>
  <c r="E214" i="27"/>
  <c r="M213" i="27"/>
  <c r="L213" i="27"/>
  <c r="H213" i="27"/>
  <c r="E213" i="27"/>
  <c r="M212" i="27"/>
  <c r="L212" i="27"/>
  <c r="H212" i="27"/>
  <c r="E212" i="27"/>
  <c r="M211" i="27"/>
  <c r="L211" i="27"/>
  <c r="H211" i="27"/>
  <c r="E211" i="27"/>
  <c r="M210" i="27"/>
  <c r="L210" i="27"/>
  <c r="H210" i="27"/>
  <c r="E210" i="27"/>
  <c r="M209" i="27"/>
  <c r="L209" i="27"/>
  <c r="H209" i="27"/>
  <c r="E209" i="27"/>
  <c r="M208" i="27"/>
  <c r="L208" i="27"/>
  <c r="H208" i="27"/>
  <c r="E208" i="27"/>
  <c r="M207" i="27"/>
  <c r="L207" i="27"/>
  <c r="H207" i="27"/>
  <c r="E207" i="27"/>
  <c r="M206" i="27"/>
  <c r="L206" i="27"/>
  <c r="H206" i="27"/>
  <c r="E206" i="27"/>
  <c r="M205" i="27"/>
  <c r="L205" i="27"/>
  <c r="H205" i="27"/>
  <c r="E205" i="27"/>
  <c r="M204" i="27"/>
  <c r="L204" i="27"/>
  <c r="H204" i="27"/>
  <c r="E204" i="27"/>
  <c r="M203" i="27"/>
  <c r="L203" i="27"/>
  <c r="H203" i="27"/>
  <c r="E203" i="27"/>
  <c r="M202" i="27"/>
  <c r="L202" i="27"/>
  <c r="H202" i="27"/>
  <c r="E202" i="27"/>
  <c r="M201" i="27"/>
  <c r="L201" i="27"/>
  <c r="H201" i="27"/>
  <c r="E201" i="27"/>
  <c r="M200" i="27"/>
  <c r="L200" i="27"/>
  <c r="H200" i="27"/>
  <c r="E200" i="27"/>
  <c r="M199" i="27"/>
  <c r="L199" i="27"/>
  <c r="H199" i="27"/>
  <c r="E199" i="27"/>
  <c r="M198" i="27"/>
  <c r="L198" i="27"/>
  <c r="H198" i="27"/>
  <c r="E198" i="27"/>
  <c r="M197" i="27"/>
  <c r="L197" i="27"/>
  <c r="H197" i="27"/>
  <c r="E197" i="27"/>
  <c r="M196" i="27"/>
  <c r="L196" i="27"/>
  <c r="H196" i="27"/>
  <c r="E196" i="27"/>
  <c r="M195" i="27"/>
  <c r="L195" i="27"/>
  <c r="H195" i="27"/>
  <c r="E195" i="27"/>
  <c r="M194" i="27"/>
  <c r="L194" i="27"/>
  <c r="H194" i="27"/>
  <c r="E194" i="27"/>
  <c r="M193" i="27"/>
  <c r="L193" i="27"/>
  <c r="H193" i="27"/>
  <c r="E193" i="27"/>
  <c r="M192" i="27"/>
  <c r="L192" i="27"/>
  <c r="H192" i="27"/>
  <c r="E192" i="27"/>
  <c r="M191" i="27"/>
  <c r="L191" i="27"/>
  <c r="H191" i="27"/>
  <c r="E191" i="27"/>
  <c r="M190" i="27"/>
  <c r="L190" i="27"/>
  <c r="H190" i="27"/>
  <c r="E190" i="27"/>
  <c r="L189" i="27"/>
  <c r="O189" i="27" s="1"/>
  <c r="H189" i="27"/>
  <c r="E189" i="27"/>
  <c r="M188" i="27"/>
  <c r="L188" i="27"/>
  <c r="H188" i="27"/>
  <c r="E188" i="27"/>
  <c r="M187" i="27"/>
  <c r="L187" i="27"/>
  <c r="H187" i="27"/>
  <c r="E187" i="27"/>
  <c r="M186" i="27"/>
  <c r="L186" i="27"/>
  <c r="H186" i="27"/>
  <c r="E186" i="27"/>
  <c r="M185" i="27"/>
  <c r="L185" i="27"/>
  <c r="H185" i="27"/>
  <c r="E185" i="27"/>
  <c r="M184" i="27"/>
  <c r="L184" i="27"/>
  <c r="H184" i="27"/>
  <c r="E184" i="27"/>
  <c r="M183" i="27"/>
  <c r="L183" i="27"/>
  <c r="H183" i="27"/>
  <c r="E183" i="27"/>
  <c r="M182" i="27"/>
  <c r="L182" i="27"/>
  <c r="H182" i="27"/>
  <c r="E182" i="27"/>
  <c r="M181" i="27"/>
  <c r="L181" i="27"/>
  <c r="H181" i="27"/>
  <c r="E181" i="27"/>
  <c r="M180" i="27"/>
  <c r="L180" i="27"/>
  <c r="H180" i="27"/>
  <c r="E180" i="27"/>
  <c r="M179" i="27"/>
  <c r="L179" i="27"/>
  <c r="H179" i="27"/>
  <c r="E179" i="27"/>
  <c r="M178" i="27"/>
  <c r="L178" i="27"/>
  <c r="H178" i="27"/>
  <c r="E178" i="27"/>
  <c r="M177" i="27"/>
  <c r="L177" i="27"/>
  <c r="H177" i="27"/>
  <c r="E177" i="27"/>
  <c r="M176" i="27"/>
  <c r="O176" i="27" s="1"/>
  <c r="H176" i="27"/>
  <c r="E176" i="27"/>
  <c r="M175" i="27"/>
  <c r="L175" i="27"/>
  <c r="H175" i="27"/>
  <c r="E175" i="27"/>
  <c r="M174" i="27"/>
  <c r="L174" i="27"/>
  <c r="H174" i="27"/>
  <c r="E174" i="27"/>
  <c r="M173" i="27"/>
  <c r="L173" i="27"/>
  <c r="H173" i="27"/>
  <c r="E173" i="27"/>
  <c r="M172" i="27"/>
  <c r="O172" i="27" s="1"/>
  <c r="H172" i="27"/>
  <c r="E172" i="27"/>
  <c r="M171" i="27"/>
  <c r="L171" i="27"/>
  <c r="H171" i="27"/>
  <c r="E171" i="27"/>
  <c r="M170" i="27"/>
  <c r="L170" i="27"/>
  <c r="H170" i="27"/>
  <c r="E170" i="27"/>
  <c r="M169" i="27"/>
  <c r="L169" i="27"/>
  <c r="H169" i="27"/>
  <c r="E169" i="27"/>
  <c r="M168" i="27"/>
  <c r="O168" i="27" s="1"/>
  <c r="H168" i="27"/>
  <c r="E168" i="27"/>
  <c r="M167" i="27"/>
  <c r="L167" i="27"/>
  <c r="H167" i="27"/>
  <c r="E167" i="27"/>
  <c r="M166" i="27"/>
  <c r="O166" i="27" s="1"/>
  <c r="H166" i="27"/>
  <c r="E166" i="27"/>
  <c r="M165" i="27"/>
  <c r="O165" i="27" s="1"/>
  <c r="H165" i="27"/>
  <c r="E165" i="27"/>
  <c r="M164" i="27"/>
  <c r="L164" i="27"/>
  <c r="H164" i="27"/>
  <c r="E164" i="27"/>
  <c r="M163" i="27"/>
  <c r="L163" i="27"/>
  <c r="H163" i="27"/>
  <c r="E163" i="27"/>
  <c r="M162" i="27"/>
  <c r="L162" i="27"/>
  <c r="H162" i="27"/>
  <c r="E162" i="27"/>
  <c r="M161" i="27"/>
  <c r="L161" i="27"/>
  <c r="H161" i="27"/>
  <c r="E161" i="27"/>
  <c r="M160" i="27"/>
  <c r="L160" i="27"/>
  <c r="H160" i="27"/>
  <c r="E160" i="27"/>
  <c r="M159" i="27"/>
  <c r="L159" i="27"/>
  <c r="H159" i="27"/>
  <c r="E159" i="27"/>
  <c r="M158" i="27"/>
  <c r="L158" i="27"/>
  <c r="H158" i="27"/>
  <c r="E158" i="27"/>
  <c r="M157" i="27"/>
  <c r="L157" i="27"/>
  <c r="H157" i="27"/>
  <c r="E157" i="27"/>
  <c r="M156" i="27"/>
  <c r="L156" i="27"/>
  <c r="H156" i="27"/>
  <c r="E156" i="27"/>
  <c r="M155" i="27"/>
  <c r="O155" i="27" s="1"/>
  <c r="H155" i="27"/>
  <c r="E155" i="27"/>
  <c r="M154" i="27"/>
  <c r="O154" i="27" s="1"/>
  <c r="H154" i="27"/>
  <c r="E154" i="27"/>
  <c r="M153" i="27"/>
  <c r="L153" i="27"/>
  <c r="H153" i="27"/>
  <c r="E153" i="27"/>
  <c r="M152" i="27"/>
  <c r="L152" i="27"/>
  <c r="H152" i="27"/>
  <c r="E152" i="27"/>
  <c r="M151" i="27"/>
  <c r="L151" i="27"/>
  <c r="H151" i="27"/>
  <c r="E151" i="27"/>
  <c r="M150" i="27"/>
  <c r="L150" i="27"/>
  <c r="H150" i="27"/>
  <c r="E150" i="27"/>
  <c r="M149" i="27"/>
  <c r="O149" i="27" s="1"/>
  <c r="H149" i="27"/>
  <c r="E149" i="27"/>
  <c r="M148" i="27"/>
  <c r="L148" i="27"/>
  <c r="H148" i="27"/>
  <c r="E148" i="27"/>
  <c r="M147" i="27"/>
  <c r="L147" i="27"/>
  <c r="H147" i="27"/>
  <c r="E147" i="27"/>
  <c r="M146" i="27"/>
  <c r="L146" i="27"/>
  <c r="H146" i="27"/>
  <c r="E146" i="27"/>
  <c r="M145" i="27"/>
  <c r="L145" i="27"/>
  <c r="H145" i="27"/>
  <c r="E145" i="27"/>
  <c r="M144" i="27"/>
  <c r="L144" i="27"/>
  <c r="E144" i="27"/>
  <c r="M143" i="27"/>
  <c r="L143" i="27"/>
  <c r="H143" i="27"/>
  <c r="E143" i="27"/>
  <c r="M142" i="27"/>
  <c r="L142" i="27"/>
  <c r="H142" i="27"/>
  <c r="E142" i="27"/>
  <c r="M141" i="27"/>
  <c r="L141" i="27"/>
  <c r="H141" i="27"/>
  <c r="E141" i="27"/>
  <c r="M140" i="27"/>
  <c r="O140" i="27" s="1"/>
  <c r="H140" i="27"/>
  <c r="E140" i="27"/>
  <c r="M139" i="27"/>
  <c r="O139" i="27" s="1"/>
  <c r="H139" i="27"/>
  <c r="E139" i="27"/>
  <c r="M138" i="27"/>
  <c r="L138" i="27"/>
  <c r="H138" i="27"/>
  <c r="E138" i="27"/>
  <c r="M137" i="27"/>
  <c r="L137" i="27"/>
  <c r="H137" i="27"/>
  <c r="E137" i="27"/>
  <c r="M136" i="27"/>
  <c r="L136" i="27"/>
  <c r="H136" i="27"/>
  <c r="E136" i="27"/>
  <c r="M135" i="27"/>
  <c r="L135" i="27"/>
  <c r="H135" i="27"/>
  <c r="E135" i="27"/>
  <c r="M134" i="27"/>
  <c r="L134" i="27"/>
  <c r="H134" i="27"/>
  <c r="E134" i="27"/>
  <c r="M133" i="27"/>
  <c r="L133" i="27"/>
  <c r="H133" i="27"/>
  <c r="E133" i="27"/>
  <c r="M132" i="27"/>
  <c r="L132" i="27"/>
  <c r="H132" i="27"/>
  <c r="E132" i="27"/>
  <c r="M131" i="27"/>
  <c r="L131" i="27"/>
  <c r="H131" i="27"/>
  <c r="E131" i="27"/>
  <c r="M130" i="27"/>
  <c r="L130" i="27"/>
  <c r="H130" i="27"/>
  <c r="E130" i="27"/>
  <c r="M129" i="27"/>
  <c r="L129" i="27"/>
  <c r="H129" i="27"/>
  <c r="E129" i="27"/>
  <c r="M128" i="27"/>
  <c r="L128" i="27"/>
  <c r="H128" i="27"/>
  <c r="E128" i="27"/>
  <c r="M127" i="27"/>
  <c r="L127" i="27"/>
  <c r="H127" i="27"/>
  <c r="E127" i="27"/>
  <c r="M126" i="27"/>
  <c r="L126" i="27"/>
  <c r="H126" i="27"/>
  <c r="E126" i="27"/>
  <c r="M125" i="27"/>
  <c r="L125" i="27"/>
  <c r="H125" i="27"/>
  <c r="E125" i="27"/>
  <c r="M124" i="27"/>
  <c r="L124" i="27"/>
  <c r="H124" i="27"/>
  <c r="E124" i="27"/>
  <c r="M123" i="27"/>
  <c r="L123" i="27"/>
  <c r="H123" i="27"/>
  <c r="E123" i="27"/>
  <c r="M122" i="27"/>
  <c r="L122" i="27"/>
  <c r="H122" i="27"/>
  <c r="E122" i="27"/>
  <c r="M121" i="27"/>
  <c r="L121" i="27"/>
  <c r="H121" i="27"/>
  <c r="E121" i="27"/>
  <c r="M120" i="27"/>
  <c r="L120" i="27"/>
  <c r="H120" i="27"/>
  <c r="E120" i="27"/>
  <c r="M119" i="27"/>
  <c r="L119" i="27"/>
  <c r="H119" i="27"/>
  <c r="E119" i="27"/>
  <c r="M118" i="27"/>
  <c r="L118" i="27"/>
  <c r="H118" i="27"/>
  <c r="E118" i="27"/>
  <c r="M117" i="27"/>
  <c r="L117" i="27"/>
  <c r="H117" i="27"/>
  <c r="E117" i="27"/>
  <c r="M116" i="27"/>
  <c r="L116" i="27"/>
  <c r="H116" i="27"/>
  <c r="E116" i="27"/>
  <c r="M115" i="27"/>
  <c r="L115" i="27"/>
  <c r="H115" i="27"/>
  <c r="E115" i="27"/>
  <c r="M114" i="27"/>
  <c r="L114" i="27"/>
  <c r="H114" i="27"/>
  <c r="E114" i="27"/>
  <c r="M113" i="27"/>
  <c r="L113" i="27"/>
  <c r="H113" i="27"/>
  <c r="E113" i="27"/>
  <c r="M112" i="27"/>
  <c r="L112" i="27"/>
  <c r="H112" i="27"/>
  <c r="E112" i="27"/>
  <c r="M111" i="27"/>
  <c r="L111" i="27"/>
  <c r="H111" i="27"/>
  <c r="E111" i="27"/>
  <c r="M110" i="27"/>
  <c r="L110" i="27"/>
  <c r="H110" i="27"/>
  <c r="E110" i="27"/>
  <c r="M109" i="27"/>
  <c r="L109" i="27"/>
  <c r="H109" i="27"/>
  <c r="E109" i="27"/>
  <c r="M108" i="27"/>
  <c r="L108" i="27"/>
  <c r="H108" i="27"/>
  <c r="E108" i="27"/>
  <c r="M107" i="27"/>
  <c r="L107" i="27"/>
  <c r="H107" i="27"/>
  <c r="E107" i="27"/>
  <c r="M106" i="27"/>
  <c r="L106" i="27"/>
  <c r="H106" i="27"/>
  <c r="E106" i="27"/>
  <c r="M105" i="27"/>
  <c r="L105" i="27"/>
  <c r="H105" i="27"/>
  <c r="E105" i="27"/>
  <c r="M104" i="27"/>
  <c r="L104" i="27"/>
  <c r="H104" i="27"/>
  <c r="E104" i="27"/>
  <c r="M103" i="27"/>
  <c r="L103" i="27"/>
  <c r="H103" i="27"/>
  <c r="E103" i="27"/>
  <c r="M102" i="27"/>
  <c r="L102" i="27"/>
  <c r="H102" i="27"/>
  <c r="E102" i="27"/>
  <c r="M101" i="27"/>
  <c r="L101" i="27"/>
  <c r="H101" i="27"/>
  <c r="E101" i="27"/>
  <c r="M100" i="27"/>
  <c r="L100" i="27"/>
  <c r="H100" i="27"/>
  <c r="E100" i="27"/>
  <c r="M99" i="27"/>
  <c r="L99" i="27"/>
  <c r="H99" i="27"/>
  <c r="E99" i="27"/>
  <c r="M98" i="27"/>
  <c r="L98" i="27"/>
  <c r="H98" i="27"/>
  <c r="E98" i="27"/>
  <c r="M97" i="27"/>
  <c r="L97" i="27"/>
  <c r="H97" i="27"/>
  <c r="E97" i="27"/>
  <c r="M96" i="27"/>
  <c r="L96" i="27"/>
  <c r="H96" i="27"/>
  <c r="E96" i="27"/>
  <c r="M95" i="27"/>
  <c r="L95" i="27"/>
  <c r="H95" i="27"/>
  <c r="E95" i="27"/>
  <c r="M94" i="27"/>
  <c r="L94" i="27"/>
  <c r="H94" i="27"/>
  <c r="E94" i="27"/>
  <c r="M93" i="27"/>
  <c r="L93" i="27"/>
  <c r="H93" i="27"/>
  <c r="E93" i="27"/>
  <c r="M92" i="27"/>
  <c r="L92" i="27"/>
  <c r="H92" i="27"/>
  <c r="E92" i="27"/>
  <c r="M91" i="27"/>
  <c r="L91" i="27"/>
  <c r="H91" i="27"/>
  <c r="E91" i="27"/>
  <c r="M90" i="27"/>
  <c r="L90" i="27"/>
  <c r="H90" i="27"/>
  <c r="E90" i="27"/>
  <c r="M89" i="27"/>
  <c r="L89" i="27"/>
  <c r="H89" i="27"/>
  <c r="E89" i="27"/>
  <c r="M88" i="27"/>
  <c r="L88" i="27"/>
  <c r="H88" i="27"/>
  <c r="E88" i="27"/>
  <c r="M87" i="27"/>
  <c r="L87" i="27"/>
  <c r="H87" i="27"/>
  <c r="E87" i="27"/>
  <c r="M86" i="27"/>
  <c r="L86" i="27"/>
  <c r="H86" i="27"/>
  <c r="E86" i="27"/>
  <c r="M85" i="27"/>
  <c r="L85" i="27"/>
  <c r="H85" i="27"/>
  <c r="E85" i="27"/>
  <c r="M84" i="27"/>
  <c r="L84" i="27"/>
  <c r="H84" i="27"/>
  <c r="E84" i="27"/>
  <c r="M83" i="27"/>
  <c r="L83" i="27"/>
  <c r="H83" i="27"/>
  <c r="E83" i="27"/>
  <c r="M82" i="27"/>
  <c r="L82" i="27"/>
  <c r="H82" i="27"/>
  <c r="E82" i="27"/>
  <c r="M81" i="27"/>
  <c r="L81" i="27"/>
  <c r="H81" i="27"/>
  <c r="E81" i="27"/>
  <c r="M80" i="27"/>
  <c r="L80" i="27"/>
  <c r="H80" i="27"/>
  <c r="E80" i="27"/>
  <c r="M79" i="27"/>
  <c r="L79" i="27"/>
  <c r="H79" i="27"/>
  <c r="E79" i="27"/>
  <c r="M78" i="27"/>
  <c r="L78" i="27"/>
  <c r="H78" i="27"/>
  <c r="E78" i="27"/>
  <c r="M77" i="27"/>
  <c r="L77" i="27"/>
  <c r="H77" i="27"/>
  <c r="E77" i="27"/>
  <c r="M76" i="27"/>
  <c r="L76" i="27"/>
  <c r="H76" i="27"/>
  <c r="E76" i="27"/>
  <c r="M75" i="27"/>
  <c r="L75" i="27"/>
  <c r="H75" i="27"/>
  <c r="E75" i="27"/>
  <c r="M74" i="27"/>
  <c r="L74" i="27"/>
  <c r="H74" i="27"/>
  <c r="E74" i="27"/>
  <c r="M73" i="27"/>
  <c r="L73" i="27"/>
  <c r="H73" i="27"/>
  <c r="E73" i="27"/>
  <c r="M72" i="27"/>
  <c r="L72" i="27"/>
  <c r="H72" i="27"/>
  <c r="E72" i="27"/>
  <c r="M71" i="27"/>
  <c r="L71" i="27"/>
  <c r="H71" i="27"/>
  <c r="E71" i="27"/>
  <c r="M70" i="27"/>
  <c r="L70" i="27"/>
  <c r="H70" i="27"/>
  <c r="E70" i="27"/>
  <c r="M69" i="27"/>
  <c r="L69" i="27"/>
  <c r="H69" i="27"/>
  <c r="E69" i="27"/>
  <c r="M68" i="27"/>
  <c r="L68" i="27"/>
  <c r="H68" i="27"/>
  <c r="E68" i="27"/>
  <c r="M67" i="27"/>
  <c r="L67" i="27"/>
  <c r="H67" i="27"/>
  <c r="E67" i="27"/>
  <c r="M66" i="27"/>
  <c r="L66" i="27"/>
  <c r="H66" i="27"/>
  <c r="E66" i="27"/>
  <c r="M65" i="27"/>
  <c r="L65" i="27"/>
  <c r="H65" i="27"/>
  <c r="E65" i="27"/>
  <c r="M64" i="27"/>
  <c r="L64" i="27"/>
  <c r="H64" i="27"/>
  <c r="E64" i="27"/>
  <c r="M63" i="27"/>
  <c r="L63" i="27"/>
  <c r="H63" i="27"/>
  <c r="E63" i="27"/>
  <c r="M62" i="27"/>
  <c r="L62" i="27"/>
  <c r="H62" i="27"/>
  <c r="E62" i="27"/>
  <c r="M61" i="27"/>
  <c r="L61" i="27"/>
  <c r="H61" i="27"/>
  <c r="E61" i="27"/>
  <c r="M60" i="27"/>
  <c r="L60" i="27"/>
  <c r="H60" i="27"/>
  <c r="E60" i="27"/>
  <c r="M59" i="27"/>
  <c r="L59" i="27"/>
  <c r="H59" i="27"/>
  <c r="E59" i="27"/>
  <c r="M58" i="27"/>
  <c r="L58" i="27"/>
  <c r="H58" i="27"/>
  <c r="E58" i="27"/>
  <c r="M57" i="27"/>
  <c r="L57" i="27"/>
  <c r="H57" i="27"/>
  <c r="E57" i="27"/>
  <c r="M56" i="27"/>
  <c r="L56" i="27"/>
  <c r="H56" i="27"/>
  <c r="E56" i="27"/>
  <c r="M55" i="27"/>
  <c r="L55" i="27"/>
  <c r="H55" i="27"/>
  <c r="E55" i="27"/>
  <c r="M54" i="27"/>
  <c r="L54" i="27"/>
  <c r="H54" i="27"/>
  <c r="E54" i="27"/>
  <c r="M53" i="27"/>
  <c r="L53" i="27"/>
  <c r="H53" i="27"/>
  <c r="E53" i="27"/>
  <c r="N52" i="27"/>
  <c r="M52" i="27"/>
  <c r="L52" i="27"/>
  <c r="H52" i="27"/>
  <c r="E52" i="27"/>
  <c r="N51" i="27"/>
  <c r="M51" i="27"/>
  <c r="L51" i="27"/>
  <c r="H51" i="27"/>
  <c r="E51" i="27"/>
  <c r="N50" i="27"/>
  <c r="M50" i="27"/>
  <c r="L50" i="27"/>
  <c r="H50" i="27"/>
  <c r="E50" i="27"/>
  <c r="N49" i="27"/>
  <c r="M49" i="27"/>
  <c r="L49" i="27"/>
  <c r="H49" i="27"/>
  <c r="E49" i="27"/>
  <c r="N48" i="27"/>
  <c r="M48" i="27"/>
  <c r="L48" i="27"/>
  <c r="H48" i="27"/>
  <c r="E48" i="27"/>
  <c r="N47" i="27"/>
  <c r="M47" i="27"/>
  <c r="L47" i="27"/>
  <c r="H47" i="27"/>
  <c r="E47" i="27"/>
  <c r="N46" i="27"/>
  <c r="M46" i="27"/>
  <c r="L46" i="27"/>
  <c r="H46" i="27"/>
  <c r="E46" i="27"/>
  <c r="N45" i="27"/>
  <c r="M45" i="27"/>
  <c r="L45" i="27"/>
  <c r="H45" i="27"/>
  <c r="E45" i="27"/>
  <c r="N44" i="27"/>
  <c r="M44" i="27"/>
  <c r="L44" i="27"/>
  <c r="H44" i="27"/>
  <c r="E44" i="27"/>
  <c r="N43" i="27"/>
  <c r="M43" i="27"/>
  <c r="L43" i="27"/>
  <c r="H43" i="27"/>
  <c r="E43" i="27"/>
  <c r="N42" i="27"/>
  <c r="M42" i="27"/>
  <c r="L42" i="27"/>
  <c r="H42" i="27"/>
  <c r="E42" i="27"/>
  <c r="N41" i="27"/>
  <c r="M41" i="27"/>
  <c r="L41" i="27"/>
  <c r="H41" i="27"/>
  <c r="E41" i="27"/>
  <c r="N40" i="27"/>
  <c r="M40" i="27"/>
  <c r="L40" i="27"/>
  <c r="H40" i="27"/>
  <c r="E40" i="27"/>
  <c r="N39" i="27"/>
  <c r="M39" i="27"/>
  <c r="L39" i="27"/>
  <c r="H39" i="27"/>
  <c r="E39" i="27"/>
  <c r="N38" i="27"/>
  <c r="M38" i="27"/>
  <c r="L38" i="27"/>
  <c r="H38" i="27"/>
  <c r="E38" i="27"/>
  <c r="N37" i="27"/>
  <c r="M37" i="27"/>
  <c r="L37" i="27"/>
  <c r="H37" i="27"/>
  <c r="E37" i="27"/>
  <c r="N36" i="27"/>
  <c r="M36" i="27"/>
  <c r="L36" i="27"/>
  <c r="H36" i="27"/>
  <c r="E36" i="27"/>
  <c r="N35" i="27"/>
  <c r="M35" i="27"/>
  <c r="L35" i="27"/>
  <c r="H35" i="27"/>
  <c r="E35" i="27"/>
  <c r="N34" i="27"/>
  <c r="M34" i="27"/>
  <c r="L34" i="27"/>
  <c r="H34" i="27"/>
  <c r="E34" i="27"/>
  <c r="N33" i="27"/>
  <c r="M33" i="27"/>
  <c r="L33" i="27"/>
  <c r="H33" i="27"/>
  <c r="E33" i="27"/>
  <c r="N32" i="27"/>
  <c r="M32" i="27"/>
  <c r="L32" i="27"/>
  <c r="H32" i="27"/>
  <c r="E32" i="27"/>
  <c r="N31" i="27"/>
  <c r="M31" i="27"/>
  <c r="L31" i="27"/>
  <c r="H31" i="27"/>
  <c r="E31" i="27"/>
  <c r="N30" i="27"/>
  <c r="M30" i="27"/>
  <c r="L30" i="27"/>
  <c r="H30" i="27"/>
  <c r="E30" i="27"/>
  <c r="N29" i="27"/>
  <c r="M29" i="27"/>
  <c r="L29" i="27"/>
  <c r="H29" i="27"/>
  <c r="E29" i="27"/>
  <c r="N28" i="27"/>
  <c r="M28" i="27"/>
  <c r="L28" i="27"/>
  <c r="H28" i="27"/>
  <c r="E28" i="27"/>
  <c r="N27" i="27"/>
  <c r="M27" i="27"/>
  <c r="L27" i="27"/>
  <c r="H27" i="27"/>
  <c r="E27" i="27"/>
  <c r="N26" i="27"/>
  <c r="M26" i="27"/>
  <c r="L26" i="27"/>
  <c r="H26" i="27"/>
  <c r="E26" i="27"/>
  <c r="M25" i="27"/>
  <c r="L25" i="27"/>
  <c r="H25" i="27"/>
  <c r="E25" i="27"/>
  <c r="M24" i="27"/>
  <c r="L24" i="27"/>
  <c r="H24" i="27"/>
  <c r="E24" i="27"/>
  <c r="M23" i="27"/>
  <c r="L23" i="27"/>
  <c r="H23" i="27"/>
  <c r="E23" i="27"/>
  <c r="M22" i="27"/>
  <c r="L22" i="27"/>
  <c r="H22" i="27"/>
  <c r="E22" i="27"/>
  <c r="M21" i="27"/>
  <c r="L21" i="27"/>
  <c r="H21" i="27"/>
  <c r="E21" i="27"/>
  <c r="M4" i="27"/>
  <c r="L4" i="27"/>
  <c r="L45" i="24"/>
  <c r="H43" i="24"/>
  <c r="E40" i="24"/>
  <c r="L41" i="24"/>
  <c r="M43" i="24"/>
  <c r="L43" i="24"/>
  <c r="E43" i="24"/>
  <c r="M40" i="24"/>
  <c r="L40" i="24"/>
  <c r="E47" i="22"/>
  <c r="L53" i="22"/>
  <c r="M53" i="22"/>
  <c r="M52" i="22"/>
  <c r="M47" i="22"/>
  <c r="L47" i="22"/>
  <c r="L77" i="13"/>
  <c r="M42" i="13"/>
  <c r="M80" i="13"/>
  <c r="H19" i="26"/>
  <c r="E17" i="26"/>
  <c r="M19" i="26"/>
  <c r="L19" i="26"/>
  <c r="E19" i="26"/>
  <c r="M7" i="26"/>
  <c r="L7" i="26"/>
  <c r="H7" i="26"/>
  <c r="E7" i="26"/>
  <c r="M21" i="26"/>
  <c r="L21" i="26"/>
  <c r="H21" i="26"/>
  <c r="E21" i="26"/>
  <c r="M17" i="26"/>
  <c r="L17" i="26"/>
  <c r="H17" i="26"/>
  <c r="M16" i="26"/>
  <c r="L16" i="26"/>
  <c r="H16" i="26"/>
  <c r="E16" i="26"/>
  <c r="H28" i="23"/>
  <c r="E28" i="23"/>
  <c r="M57" i="23"/>
  <c r="M51" i="23"/>
  <c r="L28" i="23"/>
  <c r="H30" i="22"/>
  <c r="L64" i="22"/>
  <c r="L30" i="22"/>
  <c r="M30" i="22"/>
  <c r="L86" i="21"/>
  <c r="L89" i="21"/>
  <c r="M86" i="21"/>
  <c r="L64" i="13"/>
  <c r="L60" i="13"/>
  <c r="M62" i="13"/>
  <c r="M84" i="13"/>
  <c r="M64" i="13"/>
  <c r="L18" i="25"/>
  <c r="M18" i="25"/>
  <c r="M15" i="25"/>
  <c r="M20" i="25"/>
  <c r="M12" i="25"/>
  <c r="L15" i="25"/>
  <c r="M73" i="13"/>
  <c r="L50" i="22"/>
  <c r="L35" i="22"/>
  <c r="L59" i="22"/>
  <c r="L61" i="22"/>
  <c r="M35" i="22"/>
  <c r="M65" i="22"/>
  <c r="M59" i="22"/>
  <c r="M50" i="22"/>
  <c r="M27" i="22"/>
  <c r="L27" i="22"/>
  <c r="H21" i="20"/>
  <c r="E21" i="20"/>
  <c r="L25" i="20"/>
  <c r="M25" i="20"/>
  <c r="L54" i="21"/>
  <c r="L76" i="21"/>
  <c r="M76" i="21"/>
  <c r="M87" i="21"/>
  <c r="M54" i="21"/>
  <c r="M55" i="23"/>
  <c r="H6" i="26"/>
  <c r="L6" i="26"/>
  <c r="L18" i="26"/>
  <c r="H14" i="26"/>
  <c r="E13" i="26"/>
  <c r="E15" i="26"/>
  <c r="L14" i="26"/>
  <c r="L20" i="26"/>
  <c r="M247" i="26"/>
  <c r="O247" i="26" s="1"/>
  <c r="H247" i="26"/>
  <c r="E247" i="26"/>
  <c r="M246" i="26"/>
  <c r="O246" i="26" s="1"/>
  <c r="H246" i="26"/>
  <c r="E246" i="26"/>
  <c r="M245" i="26"/>
  <c r="O245" i="26" s="1"/>
  <c r="H245" i="26"/>
  <c r="E245" i="26"/>
  <c r="M244" i="26"/>
  <c r="O244" i="26" s="1"/>
  <c r="H244" i="26"/>
  <c r="E244" i="26"/>
  <c r="M243" i="26"/>
  <c r="O243" i="26" s="1"/>
  <c r="H243" i="26"/>
  <c r="E243" i="26"/>
  <c r="M242" i="26"/>
  <c r="O242" i="26" s="1"/>
  <c r="H242" i="26"/>
  <c r="E242" i="26"/>
  <c r="M241" i="26"/>
  <c r="O241" i="26" s="1"/>
  <c r="H241" i="26"/>
  <c r="E241" i="26"/>
  <c r="M240" i="26"/>
  <c r="O240" i="26" s="1"/>
  <c r="H240" i="26"/>
  <c r="E240" i="26"/>
  <c r="M239" i="26"/>
  <c r="O239" i="26" s="1"/>
  <c r="H239" i="26"/>
  <c r="E239" i="26"/>
  <c r="M238" i="26"/>
  <c r="O238" i="26" s="1"/>
  <c r="H238" i="26"/>
  <c r="E238" i="26"/>
  <c r="M237" i="26"/>
  <c r="O237" i="26" s="1"/>
  <c r="H237" i="26"/>
  <c r="E237" i="26"/>
  <c r="M236" i="26"/>
  <c r="O236" i="26" s="1"/>
  <c r="H236" i="26"/>
  <c r="E236" i="26"/>
  <c r="M235" i="26"/>
  <c r="O235" i="26" s="1"/>
  <c r="H235" i="26"/>
  <c r="E235" i="26"/>
  <c r="M234" i="26"/>
  <c r="O234" i="26" s="1"/>
  <c r="H234" i="26"/>
  <c r="E234" i="26"/>
  <c r="M233" i="26"/>
  <c r="O233" i="26" s="1"/>
  <c r="H233" i="26"/>
  <c r="E233" i="26"/>
  <c r="M232" i="26"/>
  <c r="O232" i="26" s="1"/>
  <c r="H232" i="26"/>
  <c r="E232" i="26"/>
  <c r="M231" i="26"/>
  <c r="O231" i="26" s="1"/>
  <c r="H231" i="26"/>
  <c r="E231" i="26"/>
  <c r="M230" i="26"/>
  <c r="O230" i="26" s="1"/>
  <c r="H230" i="26"/>
  <c r="E230" i="26"/>
  <c r="M229" i="26"/>
  <c r="O229" i="26" s="1"/>
  <c r="H229" i="26"/>
  <c r="E229" i="26"/>
  <c r="M228" i="26"/>
  <c r="O228" i="26" s="1"/>
  <c r="H228" i="26"/>
  <c r="E228" i="26"/>
  <c r="M227" i="26"/>
  <c r="O227" i="26" s="1"/>
  <c r="H227" i="26"/>
  <c r="E227" i="26"/>
  <c r="M226" i="26"/>
  <c r="O226" i="26" s="1"/>
  <c r="H226" i="26"/>
  <c r="E226" i="26"/>
  <c r="M225" i="26"/>
  <c r="O225" i="26" s="1"/>
  <c r="H225" i="26"/>
  <c r="E225" i="26"/>
  <c r="M224" i="26"/>
  <c r="L224" i="26"/>
  <c r="H224" i="26"/>
  <c r="E224" i="26"/>
  <c r="M223" i="26"/>
  <c r="L223" i="26"/>
  <c r="H223" i="26"/>
  <c r="E223" i="26"/>
  <c r="M222" i="26"/>
  <c r="L222" i="26"/>
  <c r="H222" i="26"/>
  <c r="E222" i="26"/>
  <c r="M221" i="26"/>
  <c r="L221" i="26"/>
  <c r="H221" i="26"/>
  <c r="E221" i="26"/>
  <c r="M220" i="26"/>
  <c r="L220" i="26"/>
  <c r="H220" i="26"/>
  <c r="E220" i="26"/>
  <c r="M219" i="26"/>
  <c r="L219" i="26"/>
  <c r="H219" i="26"/>
  <c r="E219" i="26"/>
  <c r="M218" i="26"/>
  <c r="L218" i="26"/>
  <c r="H218" i="26"/>
  <c r="E218" i="26"/>
  <c r="M217" i="26"/>
  <c r="L217" i="26"/>
  <c r="H217" i="26"/>
  <c r="E217" i="26"/>
  <c r="M216" i="26"/>
  <c r="L216" i="26"/>
  <c r="H216" i="26"/>
  <c r="E216" i="26"/>
  <c r="M215" i="26"/>
  <c r="L215" i="26"/>
  <c r="H215" i="26"/>
  <c r="E215" i="26"/>
  <c r="M214" i="26"/>
  <c r="L214" i="26"/>
  <c r="H214" i="26"/>
  <c r="E214" i="26"/>
  <c r="M213" i="26"/>
  <c r="L213" i="26"/>
  <c r="H213" i="26"/>
  <c r="E213" i="26"/>
  <c r="M212" i="26"/>
  <c r="L212" i="26"/>
  <c r="H212" i="26"/>
  <c r="E212" i="26"/>
  <c r="M211" i="26"/>
  <c r="L211" i="26"/>
  <c r="H211" i="26"/>
  <c r="E211" i="26"/>
  <c r="M210" i="26"/>
  <c r="L210" i="26"/>
  <c r="H210" i="26"/>
  <c r="E210" i="26"/>
  <c r="M209" i="26"/>
  <c r="L209" i="26"/>
  <c r="H209" i="26"/>
  <c r="E209" i="26"/>
  <c r="M208" i="26"/>
  <c r="L208" i="26"/>
  <c r="H208" i="26"/>
  <c r="E208" i="26"/>
  <c r="M207" i="26"/>
  <c r="L207" i="26"/>
  <c r="H207" i="26"/>
  <c r="E207" i="26"/>
  <c r="M206" i="26"/>
  <c r="L206" i="26"/>
  <c r="H206" i="26"/>
  <c r="E206" i="26"/>
  <c r="M205" i="26"/>
  <c r="L205" i="26"/>
  <c r="H205" i="26"/>
  <c r="E205" i="26"/>
  <c r="M204" i="26"/>
  <c r="L204" i="26"/>
  <c r="H204" i="26"/>
  <c r="E204" i="26"/>
  <c r="M203" i="26"/>
  <c r="L203" i="26"/>
  <c r="H203" i="26"/>
  <c r="E203" i="26"/>
  <c r="M202" i="26"/>
  <c r="L202" i="26"/>
  <c r="H202" i="26"/>
  <c r="E202" i="26"/>
  <c r="M201" i="26"/>
  <c r="L201" i="26"/>
  <c r="H201" i="26"/>
  <c r="E201" i="26"/>
  <c r="M200" i="26"/>
  <c r="L200" i="26"/>
  <c r="H200" i="26"/>
  <c r="E200" i="26"/>
  <c r="M199" i="26"/>
  <c r="L199" i="26"/>
  <c r="H199" i="26"/>
  <c r="E199" i="26"/>
  <c r="M198" i="26"/>
  <c r="L198" i="26"/>
  <c r="H198" i="26"/>
  <c r="E198" i="26"/>
  <c r="M197" i="26"/>
  <c r="L197" i="26"/>
  <c r="H197" i="26"/>
  <c r="E197" i="26"/>
  <c r="M196" i="26"/>
  <c r="L196" i="26"/>
  <c r="H196" i="26"/>
  <c r="E196" i="26"/>
  <c r="M195" i="26"/>
  <c r="L195" i="26"/>
  <c r="H195" i="26"/>
  <c r="E195" i="26"/>
  <c r="M194" i="26"/>
  <c r="L194" i="26"/>
  <c r="H194" i="26"/>
  <c r="E194" i="26"/>
  <c r="M193" i="26"/>
  <c r="L193" i="26"/>
  <c r="H193" i="26"/>
  <c r="E193" i="26"/>
  <c r="M192" i="26"/>
  <c r="L192" i="26"/>
  <c r="H192" i="26"/>
  <c r="E192" i="26"/>
  <c r="M191" i="26"/>
  <c r="L191" i="26"/>
  <c r="H191" i="26"/>
  <c r="E191" i="26"/>
  <c r="M190" i="26"/>
  <c r="L190" i="26"/>
  <c r="H190" i="26"/>
  <c r="E190" i="26"/>
  <c r="M189" i="26"/>
  <c r="L189" i="26"/>
  <c r="H189" i="26"/>
  <c r="E189" i="26"/>
  <c r="L188" i="26"/>
  <c r="O188" i="26" s="1"/>
  <c r="H188" i="26"/>
  <c r="E188" i="26"/>
  <c r="M187" i="26"/>
  <c r="L187" i="26"/>
  <c r="H187" i="26"/>
  <c r="E187" i="26"/>
  <c r="M186" i="26"/>
  <c r="L186" i="26"/>
  <c r="H186" i="26"/>
  <c r="E186" i="26"/>
  <c r="M185" i="26"/>
  <c r="L185" i="26"/>
  <c r="H185" i="26"/>
  <c r="E185" i="26"/>
  <c r="M184" i="26"/>
  <c r="L184" i="26"/>
  <c r="H184" i="26"/>
  <c r="E184" i="26"/>
  <c r="M183" i="26"/>
  <c r="L183" i="26"/>
  <c r="H183" i="26"/>
  <c r="E183" i="26"/>
  <c r="M182" i="26"/>
  <c r="L182" i="26"/>
  <c r="H182" i="26"/>
  <c r="E182" i="26"/>
  <c r="M181" i="26"/>
  <c r="L181" i="26"/>
  <c r="H181" i="26"/>
  <c r="E181" i="26"/>
  <c r="M180" i="26"/>
  <c r="L180" i="26"/>
  <c r="H180" i="26"/>
  <c r="E180" i="26"/>
  <c r="M179" i="26"/>
  <c r="L179" i="26"/>
  <c r="H179" i="26"/>
  <c r="E179" i="26"/>
  <c r="M178" i="26"/>
  <c r="L178" i="26"/>
  <c r="H178" i="26"/>
  <c r="E178" i="26"/>
  <c r="M177" i="26"/>
  <c r="L177" i="26"/>
  <c r="H177" i="26"/>
  <c r="E177" i="26"/>
  <c r="M176" i="26"/>
  <c r="L176" i="26"/>
  <c r="H176" i="26"/>
  <c r="E176" i="26"/>
  <c r="M175" i="26"/>
  <c r="O175" i="26" s="1"/>
  <c r="H175" i="26"/>
  <c r="E175" i="26"/>
  <c r="M174" i="26"/>
  <c r="L174" i="26"/>
  <c r="H174" i="26"/>
  <c r="E174" i="26"/>
  <c r="M173" i="26"/>
  <c r="L173" i="26"/>
  <c r="H173" i="26"/>
  <c r="E173" i="26"/>
  <c r="M172" i="26"/>
  <c r="L172" i="26"/>
  <c r="H172" i="26"/>
  <c r="E172" i="26"/>
  <c r="M171" i="26"/>
  <c r="O171" i="26" s="1"/>
  <c r="H171" i="26"/>
  <c r="E171" i="26"/>
  <c r="M170" i="26"/>
  <c r="L170" i="26"/>
  <c r="H170" i="26"/>
  <c r="E170" i="26"/>
  <c r="M169" i="26"/>
  <c r="L169" i="26"/>
  <c r="H169" i="26"/>
  <c r="E169" i="26"/>
  <c r="M168" i="26"/>
  <c r="L168" i="26"/>
  <c r="H168" i="26"/>
  <c r="E168" i="26"/>
  <c r="M167" i="26"/>
  <c r="O167" i="26" s="1"/>
  <c r="H167" i="26"/>
  <c r="E167" i="26"/>
  <c r="M166" i="26"/>
  <c r="L166" i="26"/>
  <c r="H166" i="26"/>
  <c r="E166" i="26"/>
  <c r="M165" i="26"/>
  <c r="O165" i="26" s="1"/>
  <c r="H165" i="26"/>
  <c r="E165" i="26"/>
  <c r="M164" i="26"/>
  <c r="O164" i="26" s="1"/>
  <c r="H164" i="26"/>
  <c r="E164" i="26"/>
  <c r="M163" i="26"/>
  <c r="L163" i="26"/>
  <c r="H163" i="26"/>
  <c r="E163" i="26"/>
  <c r="M162" i="26"/>
  <c r="L162" i="26"/>
  <c r="H162" i="26"/>
  <c r="E162" i="26"/>
  <c r="M161" i="26"/>
  <c r="L161" i="26"/>
  <c r="H161" i="26"/>
  <c r="E161" i="26"/>
  <c r="M160" i="26"/>
  <c r="L160" i="26"/>
  <c r="H160" i="26"/>
  <c r="E160" i="26"/>
  <c r="M159" i="26"/>
  <c r="L159" i="26"/>
  <c r="H159" i="26"/>
  <c r="E159" i="26"/>
  <c r="M158" i="26"/>
  <c r="L158" i="26"/>
  <c r="H158" i="26"/>
  <c r="E158" i="26"/>
  <c r="M157" i="26"/>
  <c r="L157" i="26"/>
  <c r="H157" i="26"/>
  <c r="E157" i="26"/>
  <c r="M156" i="26"/>
  <c r="L156" i="26"/>
  <c r="H156" i="26"/>
  <c r="E156" i="26"/>
  <c r="M155" i="26"/>
  <c r="L155" i="26"/>
  <c r="H155" i="26"/>
  <c r="E155" i="26"/>
  <c r="M154" i="26"/>
  <c r="O154" i="26" s="1"/>
  <c r="H154" i="26"/>
  <c r="E154" i="26"/>
  <c r="M153" i="26"/>
  <c r="O153" i="26" s="1"/>
  <c r="H153" i="26"/>
  <c r="E153" i="26"/>
  <c r="M152" i="26"/>
  <c r="L152" i="26"/>
  <c r="H152" i="26"/>
  <c r="E152" i="26"/>
  <c r="M151" i="26"/>
  <c r="L151" i="26"/>
  <c r="H151" i="26"/>
  <c r="E151" i="26"/>
  <c r="M150" i="26"/>
  <c r="L150" i="26"/>
  <c r="H150" i="26"/>
  <c r="E150" i="26"/>
  <c r="M149" i="26"/>
  <c r="L149" i="26"/>
  <c r="H149" i="26"/>
  <c r="E149" i="26"/>
  <c r="M148" i="26"/>
  <c r="O148" i="26" s="1"/>
  <c r="H148" i="26"/>
  <c r="E148" i="26"/>
  <c r="M147" i="26"/>
  <c r="L147" i="26"/>
  <c r="H147" i="26"/>
  <c r="E147" i="26"/>
  <c r="M146" i="26"/>
  <c r="L146" i="26"/>
  <c r="H146" i="26"/>
  <c r="E146" i="26"/>
  <c r="M145" i="26"/>
  <c r="L145" i="26"/>
  <c r="H145" i="26"/>
  <c r="E145" i="26"/>
  <c r="M144" i="26"/>
  <c r="L144" i="26"/>
  <c r="H144" i="26"/>
  <c r="E144" i="26"/>
  <c r="M143" i="26"/>
  <c r="L143" i="26"/>
  <c r="E143" i="26"/>
  <c r="M142" i="26"/>
  <c r="L142" i="26"/>
  <c r="H142" i="26"/>
  <c r="E142" i="26"/>
  <c r="M141" i="26"/>
  <c r="L141" i="26"/>
  <c r="H141" i="26"/>
  <c r="E141" i="26"/>
  <c r="M140" i="26"/>
  <c r="L140" i="26"/>
  <c r="H140" i="26"/>
  <c r="E140" i="26"/>
  <c r="M139" i="26"/>
  <c r="O139" i="26" s="1"/>
  <c r="H139" i="26"/>
  <c r="E139" i="26"/>
  <c r="M138" i="26"/>
  <c r="O138" i="26" s="1"/>
  <c r="H138" i="26"/>
  <c r="E138" i="26"/>
  <c r="M137" i="26"/>
  <c r="L137" i="26"/>
  <c r="H137" i="26"/>
  <c r="E137" i="26"/>
  <c r="M136" i="26"/>
  <c r="L136" i="26"/>
  <c r="H136" i="26"/>
  <c r="E136" i="26"/>
  <c r="M135" i="26"/>
  <c r="L135" i="26"/>
  <c r="H135" i="26"/>
  <c r="E135" i="26"/>
  <c r="M134" i="26"/>
  <c r="L134" i="26"/>
  <c r="H134" i="26"/>
  <c r="E134" i="26"/>
  <c r="M133" i="26"/>
  <c r="L133" i="26"/>
  <c r="H133" i="26"/>
  <c r="E133" i="26"/>
  <c r="M132" i="26"/>
  <c r="L132" i="26"/>
  <c r="H132" i="26"/>
  <c r="E132" i="26"/>
  <c r="M131" i="26"/>
  <c r="L131" i="26"/>
  <c r="H131" i="26"/>
  <c r="E131" i="26"/>
  <c r="M130" i="26"/>
  <c r="L130" i="26"/>
  <c r="H130" i="26"/>
  <c r="E130" i="26"/>
  <c r="M129" i="26"/>
  <c r="L129" i="26"/>
  <c r="H129" i="26"/>
  <c r="E129" i="26"/>
  <c r="M128" i="26"/>
  <c r="L128" i="26"/>
  <c r="H128" i="26"/>
  <c r="E128" i="26"/>
  <c r="M127" i="26"/>
  <c r="L127" i="26"/>
  <c r="H127" i="26"/>
  <c r="E127" i="26"/>
  <c r="M126" i="26"/>
  <c r="L126" i="26"/>
  <c r="H126" i="26"/>
  <c r="E126" i="26"/>
  <c r="M125" i="26"/>
  <c r="L125" i="26"/>
  <c r="H125" i="26"/>
  <c r="E125" i="26"/>
  <c r="M124" i="26"/>
  <c r="L124" i="26"/>
  <c r="H124" i="26"/>
  <c r="E124" i="26"/>
  <c r="M123" i="26"/>
  <c r="L123" i="26"/>
  <c r="H123" i="26"/>
  <c r="E123" i="26"/>
  <c r="M122" i="26"/>
  <c r="L122" i="26"/>
  <c r="H122" i="26"/>
  <c r="E122" i="26"/>
  <c r="M121" i="26"/>
  <c r="L121" i="26"/>
  <c r="H121" i="26"/>
  <c r="E121" i="26"/>
  <c r="M120" i="26"/>
  <c r="L120" i="26"/>
  <c r="H120" i="26"/>
  <c r="E120" i="26"/>
  <c r="M119" i="26"/>
  <c r="L119" i="26"/>
  <c r="H119" i="26"/>
  <c r="E119" i="26"/>
  <c r="M118" i="26"/>
  <c r="L118" i="26"/>
  <c r="H118" i="26"/>
  <c r="E118" i="26"/>
  <c r="M117" i="26"/>
  <c r="L117" i="26"/>
  <c r="H117" i="26"/>
  <c r="E117" i="26"/>
  <c r="M116" i="26"/>
  <c r="L116" i="26"/>
  <c r="H116" i="26"/>
  <c r="E116" i="26"/>
  <c r="M115" i="26"/>
  <c r="L115" i="26"/>
  <c r="H115" i="26"/>
  <c r="E115" i="26"/>
  <c r="M114" i="26"/>
  <c r="L114" i="26"/>
  <c r="H114" i="26"/>
  <c r="E114" i="26"/>
  <c r="M113" i="26"/>
  <c r="L113" i="26"/>
  <c r="H113" i="26"/>
  <c r="E113" i="26"/>
  <c r="M112" i="26"/>
  <c r="L112" i="26"/>
  <c r="H112" i="26"/>
  <c r="E112" i="26"/>
  <c r="M111" i="26"/>
  <c r="L111" i="26"/>
  <c r="H111" i="26"/>
  <c r="E111" i="26"/>
  <c r="M110" i="26"/>
  <c r="L110" i="26"/>
  <c r="H110" i="26"/>
  <c r="E110" i="26"/>
  <c r="M109" i="26"/>
  <c r="L109" i="26"/>
  <c r="H109" i="26"/>
  <c r="E109" i="26"/>
  <c r="M108" i="26"/>
  <c r="L108" i="26"/>
  <c r="H108" i="26"/>
  <c r="E108" i="26"/>
  <c r="M107" i="26"/>
  <c r="L107" i="26"/>
  <c r="H107" i="26"/>
  <c r="E107" i="26"/>
  <c r="M106" i="26"/>
  <c r="L106" i="26"/>
  <c r="H106" i="26"/>
  <c r="E106" i="26"/>
  <c r="M105" i="26"/>
  <c r="L105" i="26"/>
  <c r="H105" i="26"/>
  <c r="E105" i="26"/>
  <c r="M104" i="26"/>
  <c r="L104" i="26"/>
  <c r="H104" i="26"/>
  <c r="E104" i="26"/>
  <c r="M103" i="26"/>
  <c r="L103" i="26"/>
  <c r="H103" i="26"/>
  <c r="E103" i="26"/>
  <c r="M102" i="26"/>
  <c r="L102" i="26"/>
  <c r="H102" i="26"/>
  <c r="E102" i="26"/>
  <c r="M101" i="26"/>
  <c r="L101" i="26"/>
  <c r="H101" i="26"/>
  <c r="E101" i="26"/>
  <c r="M100" i="26"/>
  <c r="L100" i="26"/>
  <c r="H100" i="26"/>
  <c r="E100" i="26"/>
  <c r="M99" i="26"/>
  <c r="L99" i="26"/>
  <c r="H99" i="26"/>
  <c r="E99" i="26"/>
  <c r="M98" i="26"/>
  <c r="L98" i="26"/>
  <c r="H98" i="26"/>
  <c r="E98" i="26"/>
  <c r="M97" i="26"/>
  <c r="L97" i="26"/>
  <c r="H97" i="26"/>
  <c r="E97" i="26"/>
  <c r="M96" i="26"/>
  <c r="L96" i="26"/>
  <c r="H96" i="26"/>
  <c r="E96" i="26"/>
  <c r="M95" i="26"/>
  <c r="L95" i="26"/>
  <c r="H95" i="26"/>
  <c r="E95" i="26"/>
  <c r="M94" i="26"/>
  <c r="L94" i="26"/>
  <c r="H94" i="26"/>
  <c r="E94" i="26"/>
  <c r="M93" i="26"/>
  <c r="L93" i="26"/>
  <c r="H93" i="26"/>
  <c r="E93" i="26"/>
  <c r="M92" i="26"/>
  <c r="L92" i="26"/>
  <c r="H92" i="26"/>
  <c r="E92" i="26"/>
  <c r="M91" i="26"/>
  <c r="L91" i="26"/>
  <c r="H91" i="26"/>
  <c r="E91" i="26"/>
  <c r="M90" i="26"/>
  <c r="L90" i="26"/>
  <c r="H90" i="26"/>
  <c r="E90" i="26"/>
  <c r="M89" i="26"/>
  <c r="L89" i="26"/>
  <c r="H89" i="26"/>
  <c r="E89" i="26"/>
  <c r="M88" i="26"/>
  <c r="L88" i="26"/>
  <c r="H88" i="26"/>
  <c r="E88" i="26"/>
  <c r="M87" i="26"/>
  <c r="L87" i="26"/>
  <c r="H87" i="26"/>
  <c r="E87" i="26"/>
  <c r="M86" i="26"/>
  <c r="L86" i="26"/>
  <c r="H86" i="26"/>
  <c r="E86" i="26"/>
  <c r="M85" i="26"/>
  <c r="L85" i="26"/>
  <c r="H85" i="26"/>
  <c r="E85" i="26"/>
  <c r="M84" i="26"/>
  <c r="L84" i="26"/>
  <c r="H84" i="26"/>
  <c r="E84" i="26"/>
  <c r="M83" i="26"/>
  <c r="L83" i="26"/>
  <c r="H83" i="26"/>
  <c r="E83" i="26"/>
  <c r="M82" i="26"/>
  <c r="L82" i="26"/>
  <c r="H82" i="26"/>
  <c r="E82" i="26"/>
  <c r="M81" i="26"/>
  <c r="L81" i="26"/>
  <c r="H81" i="26"/>
  <c r="E81" i="26"/>
  <c r="M80" i="26"/>
  <c r="L80" i="26"/>
  <c r="H80" i="26"/>
  <c r="E80" i="26"/>
  <c r="M79" i="26"/>
  <c r="L79" i="26"/>
  <c r="H79" i="26"/>
  <c r="E79" i="26"/>
  <c r="M78" i="26"/>
  <c r="L78" i="26"/>
  <c r="H78" i="26"/>
  <c r="E78" i="26"/>
  <c r="M77" i="26"/>
  <c r="L77" i="26"/>
  <c r="H77" i="26"/>
  <c r="E77" i="26"/>
  <c r="M76" i="26"/>
  <c r="L76" i="26"/>
  <c r="H76" i="26"/>
  <c r="E76" i="26"/>
  <c r="M75" i="26"/>
  <c r="L75" i="26"/>
  <c r="H75" i="26"/>
  <c r="E75" i="26"/>
  <c r="M74" i="26"/>
  <c r="L74" i="26"/>
  <c r="H74" i="26"/>
  <c r="E74" i="26"/>
  <c r="M73" i="26"/>
  <c r="L73" i="26"/>
  <c r="H73" i="26"/>
  <c r="E73" i="26"/>
  <c r="M72" i="26"/>
  <c r="L72" i="26"/>
  <c r="H72" i="26"/>
  <c r="E72" i="26"/>
  <c r="M71" i="26"/>
  <c r="L71" i="26"/>
  <c r="H71" i="26"/>
  <c r="E71" i="26"/>
  <c r="M70" i="26"/>
  <c r="L70" i="26"/>
  <c r="H70" i="26"/>
  <c r="E70" i="26"/>
  <c r="M69" i="26"/>
  <c r="L69" i="26"/>
  <c r="H69" i="26"/>
  <c r="E69" i="26"/>
  <c r="M68" i="26"/>
  <c r="L68" i="26"/>
  <c r="H68" i="26"/>
  <c r="E68" i="26"/>
  <c r="M67" i="26"/>
  <c r="L67" i="26"/>
  <c r="H67" i="26"/>
  <c r="E67" i="26"/>
  <c r="M66" i="26"/>
  <c r="L66" i="26"/>
  <c r="H66" i="26"/>
  <c r="E66" i="26"/>
  <c r="M65" i="26"/>
  <c r="L65" i="26"/>
  <c r="H65" i="26"/>
  <c r="E65" i="26"/>
  <c r="M64" i="26"/>
  <c r="L64" i="26"/>
  <c r="H64" i="26"/>
  <c r="E64" i="26"/>
  <c r="M63" i="26"/>
  <c r="L63" i="26"/>
  <c r="H63" i="26"/>
  <c r="E63" i="26"/>
  <c r="M62" i="26"/>
  <c r="L62" i="26"/>
  <c r="H62" i="26"/>
  <c r="E62" i="26"/>
  <c r="M61" i="26"/>
  <c r="L61" i="26"/>
  <c r="H61" i="26"/>
  <c r="E61" i="26"/>
  <c r="M60" i="26"/>
  <c r="L60" i="26"/>
  <c r="H60" i="26"/>
  <c r="E60" i="26"/>
  <c r="M59" i="26"/>
  <c r="L59" i="26"/>
  <c r="H59" i="26"/>
  <c r="E59" i="26"/>
  <c r="M58" i="26"/>
  <c r="L58" i="26"/>
  <c r="H58" i="26"/>
  <c r="E58" i="26"/>
  <c r="M57" i="26"/>
  <c r="L57" i="26"/>
  <c r="H57" i="26"/>
  <c r="E57" i="26"/>
  <c r="M56" i="26"/>
  <c r="L56" i="26"/>
  <c r="H56" i="26"/>
  <c r="E56" i="26"/>
  <c r="M55" i="26"/>
  <c r="L55" i="26"/>
  <c r="H55" i="26"/>
  <c r="E55" i="26"/>
  <c r="M54" i="26"/>
  <c r="L54" i="26"/>
  <c r="H54" i="26"/>
  <c r="E54" i="26"/>
  <c r="M53" i="26"/>
  <c r="L53" i="26"/>
  <c r="H53" i="26"/>
  <c r="E53" i="26"/>
  <c r="M52" i="26"/>
  <c r="L52" i="26"/>
  <c r="H52" i="26"/>
  <c r="E52" i="26"/>
  <c r="N51" i="26"/>
  <c r="M51" i="26"/>
  <c r="L51" i="26"/>
  <c r="H51" i="26"/>
  <c r="E51" i="26"/>
  <c r="N50" i="26"/>
  <c r="M50" i="26"/>
  <c r="L50" i="26"/>
  <c r="H50" i="26"/>
  <c r="E50" i="26"/>
  <c r="N49" i="26"/>
  <c r="M49" i="26"/>
  <c r="L49" i="26"/>
  <c r="H49" i="26"/>
  <c r="E49" i="26"/>
  <c r="N48" i="26"/>
  <c r="M48" i="26"/>
  <c r="L48" i="26"/>
  <c r="H48" i="26"/>
  <c r="E48" i="26"/>
  <c r="N47" i="26"/>
  <c r="M47" i="26"/>
  <c r="L47" i="26"/>
  <c r="H47" i="26"/>
  <c r="E47" i="26"/>
  <c r="N46" i="26"/>
  <c r="M46" i="26"/>
  <c r="L46" i="26"/>
  <c r="H46" i="26"/>
  <c r="E46" i="26"/>
  <c r="N45" i="26"/>
  <c r="M45" i="26"/>
  <c r="L45" i="26"/>
  <c r="H45" i="26"/>
  <c r="E45" i="26"/>
  <c r="N44" i="26"/>
  <c r="M44" i="26"/>
  <c r="L44" i="26"/>
  <c r="H44" i="26"/>
  <c r="E44" i="26"/>
  <c r="N43" i="26"/>
  <c r="M43" i="26"/>
  <c r="L43" i="26"/>
  <c r="H43" i="26"/>
  <c r="E43" i="26"/>
  <c r="N42" i="26"/>
  <c r="M42" i="26"/>
  <c r="L42" i="26"/>
  <c r="H42" i="26"/>
  <c r="E42" i="26"/>
  <c r="N41" i="26"/>
  <c r="M41" i="26"/>
  <c r="L41" i="26"/>
  <c r="H41" i="26"/>
  <c r="E41" i="26"/>
  <c r="N40" i="26"/>
  <c r="M40" i="26"/>
  <c r="L40" i="26"/>
  <c r="H40" i="26"/>
  <c r="E40" i="26"/>
  <c r="N39" i="26"/>
  <c r="M39" i="26"/>
  <c r="L39" i="26"/>
  <c r="H39" i="26"/>
  <c r="E39" i="26"/>
  <c r="N38" i="26"/>
  <c r="M38" i="26"/>
  <c r="L38" i="26"/>
  <c r="H38" i="26"/>
  <c r="E38" i="26"/>
  <c r="N37" i="26"/>
  <c r="M37" i="26"/>
  <c r="L37" i="26"/>
  <c r="H37" i="26"/>
  <c r="E37" i="26"/>
  <c r="N36" i="26"/>
  <c r="M36" i="26"/>
  <c r="L36" i="26"/>
  <c r="H36" i="26"/>
  <c r="E36" i="26"/>
  <c r="N35" i="26"/>
  <c r="M35" i="26"/>
  <c r="L35" i="26"/>
  <c r="H35" i="26"/>
  <c r="E35" i="26"/>
  <c r="N34" i="26"/>
  <c r="M34" i="26"/>
  <c r="L34" i="26"/>
  <c r="H34" i="26"/>
  <c r="E34" i="26"/>
  <c r="M33" i="26"/>
  <c r="L33" i="26"/>
  <c r="H33" i="26"/>
  <c r="E33" i="26"/>
  <c r="M32" i="26"/>
  <c r="L32" i="26"/>
  <c r="H32" i="26"/>
  <c r="E32" i="26"/>
  <c r="M31" i="26"/>
  <c r="L31" i="26"/>
  <c r="H31" i="26"/>
  <c r="E31" i="26"/>
  <c r="M30" i="26"/>
  <c r="L30" i="26"/>
  <c r="H30" i="26"/>
  <c r="E30" i="26"/>
  <c r="M29" i="26"/>
  <c r="L29" i="26"/>
  <c r="H29" i="26"/>
  <c r="E29" i="26"/>
  <c r="M28" i="26"/>
  <c r="L28" i="26"/>
  <c r="H28" i="26"/>
  <c r="E28" i="26"/>
  <c r="M27" i="26"/>
  <c r="L27" i="26"/>
  <c r="H27" i="26"/>
  <c r="E27" i="26"/>
  <c r="M26" i="26"/>
  <c r="L26" i="26"/>
  <c r="H26" i="26"/>
  <c r="E26" i="26"/>
  <c r="M25" i="26"/>
  <c r="L25" i="26"/>
  <c r="H25" i="26"/>
  <c r="E25" i="26"/>
  <c r="M24" i="26"/>
  <c r="L24" i="26"/>
  <c r="H24" i="26"/>
  <c r="E24" i="26"/>
  <c r="M23" i="26"/>
  <c r="L23" i="26"/>
  <c r="H23" i="26"/>
  <c r="E23" i="26"/>
  <c r="M22" i="26"/>
  <c r="L22" i="26"/>
  <c r="H22" i="26"/>
  <c r="E22" i="26"/>
  <c r="M20" i="26"/>
  <c r="M18" i="26"/>
  <c r="M15" i="26"/>
  <c r="L15" i="26"/>
  <c r="M14" i="26"/>
  <c r="M13" i="26"/>
  <c r="L13" i="26"/>
  <c r="M6" i="26"/>
  <c r="L63" i="21"/>
  <c r="L62" i="21"/>
  <c r="M77" i="21"/>
  <c r="L77" i="21"/>
  <c r="M63" i="21"/>
  <c r="M70" i="21"/>
  <c r="H34" i="20"/>
  <c r="E34" i="20"/>
  <c r="L35" i="20"/>
  <c r="L22" i="20"/>
  <c r="M34" i="20"/>
  <c r="M22" i="20"/>
  <c r="E94" i="21"/>
  <c r="L39" i="21"/>
  <c r="L91" i="21"/>
  <c r="M94" i="21"/>
  <c r="M78" i="21"/>
  <c r="M85" i="21"/>
  <c r="M39" i="21"/>
  <c r="L70" i="23"/>
  <c r="L63" i="23"/>
  <c r="L59" i="23"/>
  <c r="L33" i="23"/>
  <c r="M70" i="23"/>
  <c r="M67" i="23"/>
  <c r="M29" i="20"/>
  <c r="M35" i="20"/>
  <c r="M31" i="20"/>
  <c r="L31" i="20"/>
  <c r="E7" i="25"/>
  <c r="L12" i="25"/>
  <c r="M250" i="25"/>
  <c r="O250" i="25" s="1"/>
  <c r="H250" i="25"/>
  <c r="E250" i="25"/>
  <c r="M249" i="25"/>
  <c r="O249" i="25" s="1"/>
  <c r="H249" i="25"/>
  <c r="E249" i="25"/>
  <c r="M248" i="25"/>
  <c r="O248" i="25" s="1"/>
  <c r="H248" i="25"/>
  <c r="E248" i="25"/>
  <c r="M247" i="25"/>
  <c r="O247" i="25" s="1"/>
  <c r="H247" i="25"/>
  <c r="E247" i="25"/>
  <c r="M246" i="25"/>
  <c r="O246" i="25" s="1"/>
  <c r="H246" i="25"/>
  <c r="E246" i="25"/>
  <c r="M245" i="25"/>
  <c r="O245" i="25" s="1"/>
  <c r="H245" i="25"/>
  <c r="E245" i="25"/>
  <c r="M244" i="25"/>
  <c r="O244" i="25" s="1"/>
  <c r="H244" i="25"/>
  <c r="E244" i="25"/>
  <c r="M243" i="25"/>
  <c r="O243" i="25" s="1"/>
  <c r="H243" i="25"/>
  <c r="E243" i="25"/>
  <c r="M242" i="25"/>
  <c r="O242" i="25" s="1"/>
  <c r="H242" i="25"/>
  <c r="E242" i="25"/>
  <c r="M241" i="25"/>
  <c r="O241" i="25" s="1"/>
  <c r="H241" i="25"/>
  <c r="E241" i="25"/>
  <c r="M240" i="25"/>
  <c r="O240" i="25" s="1"/>
  <c r="H240" i="25"/>
  <c r="E240" i="25"/>
  <c r="M239" i="25"/>
  <c r="O239" i="25" s="1"/>
  <c r="H239" i="25"/>
  <c r="E239" i="25"/>
  <c r="M238" i="25"/>
  <c r="O238" i="25" s="1"/>
  <c r="H238" i="25"/>
  <c r="E238" i="25"/>
  <c r="M237" i="25"/>
  <c r="O237" i="25" s="1"/>
  <c r="H237" i="25"/>
  <c r="E237" i="25"/>
  <c r="M236" i="25"/>
  <c r="O236" i="25" s="1"/>
  <c r="H236" i="25"/>
  <c r="E236" i="25"/>
  <c r="M235" i="25"/>
  <c r="O235" i="25" s="1"/>
  <c r="H235" i="25"/>
  <c r="E235" i="25"/>
  <c r="M234" i="25"/>
  <c r="O234" i="25" s="1"/>
  <c r="H234" i="25"/>
  <c r="E234" i="25"/>
  <c r="M233" i="25"/>
  <c r="O233" i="25" s="1"/>
  <c r="H233" i="25"/>
  <c r="E233" i="25"/>
  <c r="M232" i="25"/>
  <c r="O232" i="25" s="1"/>
  <c r="H232" i="25"/>
  <c r="E232" i="25"/>
  <c r="M231" i="25"/>
  <c r="O231" i="25" s="1"/>
  <c r="H231" i="25"/>
  <c r="E231" i="25"/>
  <c r="M230" i="25"/>
  <c r="O230" i="25" s="1"/>
  <c r="H230" i="25"/>
  <c r="E230" i="25"/>
  <c r="M229" i="25"/>
  <c r="O229" i="25" s="1"/>
  <c r="H229" i="25"/>
  <c r="E229" i="25"/>
  <c r="M228" i="25"/>
  <c r="O228" i="25" s="1"/>
  <c r="H228" i="25"/>
  <c r="E228" i="25"/>
  <c r="M227" i="25"/>
  <c r="L227" i="25"/>
  <c r="H227" i="25"/>
  <c r="E227" i="25"/>
  <c r="M226" i="25"/>
  <c r="L226" i="25"/>
  <c r="H226" i="25"/>
  <c r="E226" i="25"/>
  <c r="M225" i="25"/>
  <c r="L225" i="25"/>
  <c r="H225" i="25"/>
  <c r="E225" i="25"/>
  <c r="M224" i="25"/>
  <c r="L224" i="25"/>
  <c r="H224" i="25"/>
  <c r="E224" i="25"/>
  <c r="M223" i="25"/>
  <c r="L223" i="25"/>
  <c r="H223" i="25"/>
  <c r="E223" i="25"/>
  <c r="M222" i="25"/>
  <c r="L222" i="25"/>
  <c r="H222" i="25"/>
  <c r="E222" i="25"/>
  <c r="M221" i="25"/>
  <c r="L221" i="25"/>
  <c r="H221" i="25"/>
  <c r="E221" i="25"/>
  <c r="M220" i="25"/>
  <c r="L220" i="25"/>
  <c r="H220" i="25"/>
  <c r="E220" i="25"/>
  <c r="M219" i="25"/>
  <c r="L219" i="25"/>
  <c r="H219" i="25"/>
  <c r="E219" i="25"/>
  <c r="M218" i="25"/>
  <c r="L218" i="25"/>
  <c r="H218" i="25"/>
  <c r="E218" i="25"/>
  <c r="M217" i="25"/>
  <c r="L217" i="25"/>
  <c r="H217" i="25"/>
  <c r="E217" i="25"/>
  <c r="M216" i="25"/>
  <c r="L216" i="25"/>
  <c r="H216" i="25"/>
  <c r="E216" i="25"/>
  <c r="M215" i="25"/>
  <c r="L215" i="25"/>
  <c r="H215" i="25"/>
  <c r="E215" i="25"/>
  <c r="M214" i="25"/>
  <c r="L214" i="25"/>
  <c r="H214" i="25"/>
  <c r="E214" i="25"/>
  <c r="M213" i="25"/>
  <c r="L213" i="25"/>
  <c r="H213" i="25"/>
  <c r="E213" i="25"/>
  <c r="M212" i="25"/>
  <c r="L212" i="25"/>
  <c r="H212" i="25"/>
  <c r="E212" i="25"/>
  <c r="M211" i="25"/>
  <c r="L211" i="25"/>
  <c r="H211" i="25"/>
  <c r="E211" i="25"/>
  <c r="M210" i="25"/>
  <c r="L210" i="25"/>
  <c r="H210" i="25"/>
  <c r="E210" i="25"/>
  <c r="M209" i="25"/>
  <c r="L209" i="25"/>
  <c r="H209" i="25"/>
  <c r="E209" i="25"/>
  <c r="M208" i="25"/>
  <c r="L208" i="25"/>
  <c r="H208" i="25"/>
  <c r="E208" i="25"/>
  <c r="M207" i="25"/>
  <c r="L207" i="25"/>
  <c r="H207" i="25"/>
  <c r="E207" i="25"/>
  <c r="M206" i="25"/>
  <c r="L206" i="25"/>
  <c r="H206" i="25"/>
  <c r="E206" i="25"/>
  <c r="M205" i="25"/>
  <c r="L205" i="25"/>
  <c r="H205" i="25"/>
  <c r="E205" i="25"/>
  <c r="M204" i="25"/>
  <c r="L204" i="25"/>
  <c r="H204" i="25"/>
  <c r="E204" i="25"/>
  <c r="M203" i="25"/>
  <c r="L203" i="25"/>
  <c r="H203" i="25"/>
  <c r="E203" i="25"/>
  <c r="M202" i="25"/>
  <c r="L202" i="25"/>
  <c r="H202" i="25"/>
  <c r="E202" i="25"/>
  <c r="M201" i="25"/>
  <c r="L201" i="25"/>
  <c r="H201" i="25"/>
  <c r="E201" i="25"/>
  <c r="M200" i="25"/>
  <c r="L200" i="25"/>
  <c r="H200" i="25"/>
  <c r="E200" i="25"/>
  <c r="M199" i="25"/>
  <c r="L199" i="25"/>
  <c r="H199" i="25"/>
  <c r="E199" i="25"/>
  <c r="M198" i="25"/>
  <c r="L198" i="25"/>
  <c r="H198" i="25"/>
  <c r="E198" i="25"/>
  <c r="M197" i="25"/>
  <c r="L197" i="25"/>
  <c r="H197" i="25"/>
  <c r="E197" i="25"/>
  <c r="M196" i="25"/>
  <c r="L196" i="25"/>
  <c r="H196" i="25"/>
  <c r="E196" i="25"/>
  <c r="M195" i="25"/>
  <c r="L195" i="25"/>
  <c r="H195" i="25"/>
  <c r="E195" i="25"/>
  <c r="M194" i="25"/>
  <c r="L194" i="25"/>
  <c r="H194" i="25"/>
  <c r="E194" i="25"/>
  <c r="M193" i="25"/>
  <c r="L193" i="25"/>
  <c r="H193" i="25"/>
  <c r="E193" i="25"/>
  <c r="M192" i="25"/>
  <c r="L192" i="25"/>
  <c r="H192" i="25"/>
  <c r="E192" i="25"/>
  <c r="L191" i="25"/>
  <c r="O191" i="25" s="1"/>
  <c r="H191" i="25"/>
  <c r="E191" i="25"/>
  <c r="M190" i="25"/>
  <c r="L190" i="25"/>
  <c r="H190" i="25"/>
  <c r="E190" i="25"/>
  <c r="M189" i="25"/>
  <c r="L189" i="25"/>
  <c r="H189" i="25"/>
  <c r="E189" i="25"/>
  <c r="M188" i="25"/>
  <c r="L188" i="25"/>
  <c r="H188" i="25"/>
  <c r="E188" i="25"/>
  <c r="M187" i="25"/>
  <c r="L187" i="25"/>
  <c r="H187" i="25"/>
  <c r="E187" i="25"/>
  <c r="M186" i="25"/>
  <c r="L186" i="25"/>
  <c r="H186" i="25"/>
  <c r="E186" i="25"/>
  <c r="M185" i="25"/>
  <c r="L185" i="25"/>
  <c r="H185" i="25"/>
  <c r="E185" i="25"/>
  <c r="M184" i="25"/>
  <c r="L184" i="25"/>
  <c r="H184" i="25"/>
  <c r="E184" i="25"/>
  <c r="M183" i="25"/>
  <c r="L183" i="25"/>
  <c r="H183" i="25"/>
  <c r="E183" i="25"/>
  <c r="M182" i="25"/>
  <c r="L182" i="25"/>
  <c r="H182" i="25"/>
  <c r="E182" i="25"/>
  <c r="M181" i="25"/>
  <c r="L181" i="25"/>
  <c r="H181" i="25"/>
  <c r="E181" i="25"/>
  <c r="M180" i="25"/>
  <c r="L180" i="25"/>
  <c r="H180" i="25"/>
  <c r="E180" i="25"/>
  <c r="M179" i="25"/>
  <c r="L179" i="25"/>
  <c r="H179" i="25"/>
  <c r="E179" i="25"/>
  <c r="M178" i="25"/>
  <c r="O178" i="25" s="1"/>
  <c r="H178" i="25"/>
  <c r="E178" i="25"/>
  <c r="M177" i="25"/>
  <c r="L177" i="25"/>
  <c r="H177" i="25"/>
  <c r="E177" i="25"/>
  <c r="M176" i="25"/>
  <c r="L176" i="25"/>
  <c r="H176" i="25"/>
  <c r="E176" i="25"/>
  <c r="M175" i="25"/>
  <c r="L175" i="25"/>
  <c r="H175" i="25"/>
  <c r="E175" i="25"/>
  <c r="M174" i="25"/>
  <c r="O174" i="25" s="1"/>
  <c r="H174" i="25"/>
  <c r="E174" i="25"/>
  <c r="M173" i="25"/>
  <c r="L173" i="25"/>
  <c r="H173" i="25"/>
  <c r="E173" i="25"/>
  <c r="M172" i="25"/>
  <c r="L172" i="25"/>
  <c r="H172" i="25"/>
  <c r="E172" i="25"/>
  <c r="M171" i="25"/>
  <c r="L171" i="25"/>
  <c r="H171" i="25"/>
  <c r="E171" i="25"/>
  <c r="M170" i="25"/>
  <c r="O170" i="25" s="1"/>
  <c r="H170" i="25"/>
  <c r="E170" i="25"/>
  <c r="M169" i="25"/>
  <c r="L169" i="25"/>
  <c r="H169" i="25"/>
  <c r="E169" i="25"/>
  <c r="M168" i="25"/>
  <c r="O168" i="25" s="1"/>
  <c r="H168" i="25"/>
  <c r="E168" i="25"/>
  <c r="M167" i="25"/>
  <c r="O167" i="25" s="1"/>
  <c r="H167" i="25"/>
  <c r="E167" i="25"/>
  <c r="M166" i="25"/>
  <c r="L166" i="25"/>
  <c r="H166" i="25"/>
  <c r="E166" i="25"/>
  <c r="M165" i="25"/>
  <c r="L165" i="25"/>
  <c r="H165" i="25"/>
  <c r="E165" i="25"/>
  <c r="M164" i="25"/>
  <c r="L164" i="25"/>
  <c r="H164" i="25"/>
  <c r="E164" i="25"/>
  <c r="M163" i="25"/>
  <c r="L163" i="25"/>
  <c r="H163" i="25"/>
  <c r="E163" i="25"/>
  <c r="M162" i="25"/>
  <c r="L162" i="25"/>
  <c r="H162" i="25"/>
  <c r="E162" i="25"/>
  <c r="M161" i="25"/>
  <c r="L161" i="25"/>
  <c r="H161" i="25"/>
  <c r="E161" i="25"/>
  <c r="M160" i="25"/>
  <c r="L160" i="25"/>
  <c r="H160" i="25"/>
  <c r="E160" i="25"/>
  <c r="M159" i="25"/>
  <c r="L159" i="25"/>
  <c r="H159" i="25"/>
  <c r="E159" i="25"/>
  <c r="M158" i="25"/>
  <c r="L158" i="25"/>
  <c r="H158" i="25"/>
  <c r="E158" i="25"/>
  <c r="M157" i="25"/>
  <c r="O157" i="25" s="1"/>
  <c r="H157" i="25"/>
  <c r="E157" i="25"/>
  <c r="M156" i="25"/>
  <c r="O156" i="25" s="1"/>
  <c r="H156" i="25"/>
  <c r="E156" i="25"/>
  <c r="M155" i="25"/>
  <c r="L155" i="25"/>
  <c r="H155" i="25"/>
  <c r="E155" i="25"/>
  <c r="M154" i="25"/>
  <c r="L154" i="25"/>
  <c r="H154" i="25"/>
  <c r="E154" i="25"/>
  <c r="M153" i="25"/>
  <c r="L153" i="25"/>
  <c r="H153" i="25"/>
  <c r="E153" i="25"/>
  <c r="M152" i="25"/>
  <c r="L152" i="25"/>
  <c r="H152" i="25"/>
  <c r="E152" i="25"/>
  <c r="M151" i="25"/>
  <c r="O151" i="25" s="1"/>
  <c r="H151" i="25"/>
  <c r="E151" i="25"/>
  <c r="M150" i="25"/>
  <c r="L150" i="25"/>
  <c r="H150" i="25"/>
  <c r="E150" i="25"/>
  <c r="M149" i="25"/>
  <c r="L149" i="25"/>
  <c r="H149" i="25"/>
  <c r="E149" i="25"/>
  <c r="M148" i="25"/>
  <c r="L148" i="25"/>
  <c r="H148" i="25"/>
  <c r="E148" i="25"/>
  <c r="M147" i="25"/>
  <c r="L147" i="25"/>
  <c r="H147" i="25"/>
  <c r="E147" i="25"/>
  <c r="M146" i="25"/>
  <c r="L146" i="25"/>
  <c r="E146" i="25"/>
  <c r="M145" i="25"/>
  <c r="L145" i="25"/>
  <c r="H145" i="25"/>
  <c r="E145" i="25"/>
  <c r="M144" i="25"/>
  <c r="L144" i="25"/>
  <c r="H144" i="25"/>
  <c r="E144" i="25"/>
  <c r="M143" i="25"/>
  <c r="L143" i="25"/>
  <c r="H143" i="25"/>
  <c r="E143" i="25"/>
  <c r="M142" i="25"/>
  <c r="O142" i="25" s="1"/>
  <c r="H142" i="25"/>
  <c r="E142" i="25"/>
  <c r="M141" i="25"/>
  <c r="O141" i="25" s="1"/>
  <c r="H141" i="25"/>
  <c r="E141" i="25"/>
  <c r="M140" i="25"/>
  <c r="L140" i="25"/>
  <c r="H140" i="25"/>
  <c r="E140" i="25"/>
  <c r="M139" i="25"/>
  <c r="L139" i="25"/>
  <c r="H139" i="25"/>
  <c r="E139" i="25"/>
  <c r="M138" i="25"/>
  <c r="L138" i="25"/>
  <c r="H138" i="25"/>
  <c r="E138" i="25"/>
  <c r="M137" i="25"/>
  <c r="L137" i="25"/>
  <c r="H137" i="25"/>
  <c r="E137" i="25"/>
  <c r="M136" i="25"/>
  <c r="L136" i="25"/>
  <c r="H136" i="25"/>
  <c r="E136" i="25"/>
  <c r="M135" i="25"/>
  <c r="L135" i="25"/>
  <c r="H135" i="25"/>
  <c r="E135" i="25"/>
  <c r="M134" i="25"/>
  <c r="L134" i="25"/>
  <c r="H134" i="25"/>
  <c r="E134" i="25"/>
  <c r="M133" i="25"/>
  <c r="L133" i="25"/>
  <c r="H133" i="25"/>
  <c r="E133" i="25"/>
  <c r="M132" i="25"/>
  <c r="L132" i="25"/>
  <c r="H132" i="25"/>
  <c r="E132" i="25"/>
  <c r="M131" i="25"/>
  <c r="L131" i="25"/>
  <c r="H131" i="25"/>
  <c r="E131" i="25"/>
  <c r="M130" i="25"/>
  <c r="L130" i="25"/>
  <c r="H130" i="25"/>
  <c r="E130" i="25"/>
  <c r="M129" i="25"/>
  <c r="L129" i="25"/>
  <c r="H129" i="25"/>
  <c r="E129" i="25"/>
  <c r="M128" i="25"/>
  <c r="L128" i="25"/>
  <c r="H128" i="25"/>
  <c r="E128" i="25"/>
  <c r="M127" i="25"/>
  <c r="L127" i="25"/>
  <c r="H127" i="25"/>
  <c r="E127" i="25"/>
  <c r="M126" i="25"/>
  <c r="L126" i="25"/>
  <c r="H126" i="25"/>
  <c r="E126" i="25"/>
  <c r="M125" i="25"/>
  <c r="L125" i="25"/>
  <c r="H125" i="25"/>
  <c r="E125" i="25"/>
  <c r="M124" i="25"/>
  <c r="L124" i="25"/>
  <c r="H124" i="25"/>
  <c r="E124" i="25"/>
  <c r="M123" i="25"/>
  <c r="L123" i="25"/>
  <c r="H123" i="25"/>
  <c r="E123" i="25"/>
  <c r="M122" i="25"/>
  <c r="L122" i="25"/>
  <c r="H122" i="25"/>
  <c r="E122" i="25"/>
  <c r="M121" i="25"/>
  <c r="L121" i="25"/>
  <c r="H121" i="25"/>
  <c r="E121" i="25"/>
  <c r="M120" i="25"/>
  <c r="L120" i="25"/>
  <c r="H120" i="25"/>
  <c r="E120" i="25"/>
  <c r="M119" i="25"/>
  <c r="L119" i="25"/>
  <c r="H119" i="25"/>
  <c r="E119" i="25"/>
  <c r="M118" i="25"/>
  <c r="L118" i="25"/>
  <c r="H118" i="25"/>
  <c r="E118" i="25"/>
  <c r="M117" i="25"/>
  <c r="L117" i="25"/>
  <c r="H117" i="25"/>
  <c r="E117" i="25"/>
  <c r="M116" i="25"/>
  <c r="L116" i="25"/>
  <c r="H116" i="25"/>
  <c r="E116" i="25"/>
  <c r="M115" i="25"/>
  <c r="L115" i="25"/>
  <c r="H115" i="25"/>
  <c r="E115" i="25"/>
  <c r="M114" i="25"/>
  <c r="L114" i="25"/>
  <c r="H114" i="25"/>
  <c r="E114" i="25"/>
  <c r="M113" i="25"/>
  <c r="L113" i="25"/>
  <c r="H113" i="25"/>
  <c r="E113" i="25"/>
  <c r="M112" i="25"/>
  <c r="L112" i="25"/>
  <c r="H112" i="25"/>
  <c r="E112" i="25"/>
  <c r="M111" i="25"/>
  <c r="L111" i="25"/>
  <c r="H111" i="25"/>
  <c r="E111" i="25"/>
  <c r="M110" i="25"/>
  <c r="L110" i="25"/>
  <c r="H110" i="25"/>
  <c r="E110" i="25"/>
  <c r="M109" i="25"/>
  <c r="L109" i="25"/>
  <c r="H109" i="25"/>
  <c r="E109" i="25"/>
  <c r="M108" i="25"/>
  <c r="L108" i="25"/>
  <c r="H108" i="25"/>
  <c r="E108" i="25"/>
  <c r="M107" i="25"/>
  <c r="L107" i="25"/>
  <c r="H107" i="25"/>
  <c r="E107" i="25"/>
  <c r="M106" i="25"/>
  <c r="L106" i="25"/>
  <c r="H106" i="25"/>
  <c r="E106" i="25"/>
  <c r="M105" i="25"/>
  <c r="L105" i="25"/>
  <c r="H105" i="25"/>
  <c r="E105" i="25"/>
  <c r="M104" i="25"/>
  <c r="L104" i="25"/>
  <c r="H104" i="25"/>
  <c r="E104" i="25"/>
  <c r="M103" i="25"/>
  <c r="L103" i="25"/>
  <c r="H103" i="25"/>
  <c r="E103" i="25"/>
  <c r="M102" i="25"/>
  <c r="L102" i="25"/>
  <c r="H102" i="25"/>
  <c r="E102" i="25"/>
  <c r="M101" i="25"/>
  <c r="L101" i="25"/>
  <c r="H101" i="25"/>
  <c r="E101" i="25"/>
  <c r="M100" i="25"/>
  <c r="L100" i="25"/>
  <c r="H100" i="25"/>
  <c r="E100" i="25"/>
  <c r="M99" i="25"/>
  <c r="L99" i="25"/>
  <c r="H99" i="25"/>
  <c r="E99" i="25"/>
  <c r="M98" i="25"/>
  <c r="L98" i="25"/>
  <c r="H98" i="25"/>
  <c r="E98" i="25"/>
  <c r="M97" i="25"/>
  <c r="L97" i="25"/>
  <c r="H97" i="25"/>
  <c r="E97" i="25"/>
  <c r="M96" i="25"/>
  <c r="L96" i="25"/>
  <c r="H96" i="25"/>
  <c r="E96" i="25"/>
  <c r="M95" i="25"/>
  <c r="L95" i="25"/>
  <c r="H95" i="25"/>
  <c r="E95" i="25"/>
  <c r="M94" i="25"/>
  <c r="L94" i="25"/>
  <c r="H94" i="25"/>
  <c r="E94" i="25"/>
  <c r="M93" i="25"/>
  <c r="L93" i="25"/>
  <c r="H93" i="25"/>
  <c r="E93" i="25"/>
  <c r="M92" i="25"/>
  <c r="L92" i="25"/>
  <c r="H92" i="25"/>
  <c r="E92" i="25"/>
  <c r="M91" i="25"/>
  <c r="L91" i="25"/>
  <c r="H91" i="25"/>
  <c r="E91" i="25"/>
  <c r="M90" i="25"/>
  <c r="L90" i="25"/>
  <c r="H90" i="25"/>
  <c r="E90" i="25"/>
  <c r="M89" i="25"/>
  <c r="L89" i="25"/>
  <c r="H89" i="25"/>
  <c r="E89" i="25"/>
  <c r="M88" i="25"/>
  <c r="L88" i="25"/>
  <c r="H88" i="25"/>
  <c r="E88" i="25"/>
  <c r="M87" i="25"/>
  <c r="L87" i="25"/>
  <c r="H87" i="25"/>
  <c r="E87" i="25"/>
  <c r="M86" i="25"/>
  <c r="L86" i="25"/>
  <c r="H86" i="25"/>
  <c r="E86" i="25"/>
  <c r="M85" i="25"/>
  <c r="L85" i="25"/>
  <c r="H85" i="25"/>
  <c r="E85" i="25"/>
  <c r="M84" i="25"/>
  <c r="L84" i="25"/>
  <c r="H84" i="25"/>
  <c r="E84" i="25"/>
  <c r="M83" i="25"/>
  <c r="L83" i="25"/>
  <c r="H83" i="25"/>
  <c r="E83" i="25"/>
  <c r="M82" i="25"/>
  <c r="L82" i="25"/>
  <c r="H82" i="25"/>
  <c r="E82" i="25"/>
  <c r="M81" i="25"/>
  <c r="L81" i="25"/>
  <c r="H81" i="25"/>
  <c r="E81" i="25"/>
  <c r="M80" i="25"/>
  <c r="L80" i="25"/>
  <c r="H80" i="25"/>
  <c r="E80" i="25"/>
  <c r="M79" i="25"/>
  <c r="L79" i="25"/>
  <c r="H79" i="25"/>
  <c r="E79" i="25"/>
  <c r="M78" i="25"/>
  <c r="L78" i="25"/>
  <c r="H78" i="25"/>
  <c r="E78" i="25"/>
  <c r="M77" i="25"/>
  <c r="L77" i="25"/>
  <c r="H77" i="25"/>
  <c r="E77" i="25"/>
  <c r="M76" i="25"/>
  <c r="L76" i="25"/>
  <c r="H76" i="25"/>
  <c r="E76" i="25"/>
  <c r="M75" i="25"/>
  <c r="L75" i="25"/>
  <c r="H75" i="25"/>
  <c r="E75" i="25"/>
  <c r="M74" i="25"/>
  <c r="L74" i="25"/>
  <c r="H74" i="25"/>
  <c r="E74" i="25"/>
  <c r="M73" i="25"/>
  <c r="L73" i="25"/>
  <c r="H73" i="25"/>
  <c r="E73" i="25"/>
  <c r="M72" i="25"/>
  <c r="L72" i="25"/>
  <c r="H72" i="25"/>
  <c r="E72" i="25"/>
  <c r="M71" i="25"/>
  <c r="L71" i="25"/>
  <c r="H71" i="25"/>
  <c r="E71" i="25"/>
  <c r="M70" i="25"/>
  <c r="L70" i="25"/>
  <c r="H70" i="25"/>
  <c r="E70" i="25"/>
  <c r="M69" i="25"/>
  <c r="L69" i="25"/>
  <c r="H69" i="25"/>
  <c r="E69" i="25"/>
  <c r="M68" i="25"/>
  <c r="L68" i="25"/>
  <c r="H68" i="25"/>
  <c r="E68" i="25"/>
  <c r="M67" i="25"/>
  <c r="L67" i="25"/>
  <c r="H67" i="25"/>
  <c r="E67" i="25"/>
  <c r="M66" i="25"/>
  <c r="L66" i="25"/>
  <c r="H66" i="25"/>
  <c r="E66" i="25"/>
  <c r="M65" i="25"/>
  <c r="L65" i="25"/>
  <c r="H65" i="25"/>
  <c r="E65" i="25"/>
  <c r="M64" i="25"/>
  <c r="L64" i="25"/>
  <c r="H64" i="25"/>
  <c r="E64" i="25"/>
  <c r="M63" i="25"/>
  <c r="L63" i="25"/>
  <c r="H63" i="25"/>
  <c r="E63" i="25"/>
  <c r="M62" i="25"/>
  <c r="L62" i="25"/>
  <c r="H62" i="25"/>
  <c r="E62" i="25"/>
  <c r="M61" i="25"/>
  <c r="L61" i="25"/>
  <c r="H61" i="25"/>
  <c r="E61" i="25"/>
  <c r="M60" i="25"/>
  <c r="L60" i="25"/>
  <c r="H60" i="25"/>
  <c r="E60" i="25"/>
  <c r="M59" i="25"/>
  <c r="L59" i="25"/>
  <c r="H59" i="25"/>
  <c r="E59" i="25"/>
  <c r="M58" i="25"/>
  <c r="L58" i="25"/>
  <c r="H58" i="25"/>
  <c r="E58" i="25"/>
  <c r="M57" i="25"/>
  <c r="L57" i="25"/>
  <c r="H57" i="25"/>
  <c r="E57" i="25"/>
  <c r="M56" i="25"/>
  <c r="L56" i="25"/>
  <c r="H56" i="25"/>
  <c r="E56" i="25"/>
  <c r="M55" i="25"/>
  <c r="L55" i="25"/>
  <c r="H55" i="25"/>
  <c r="E55" i="25"/>
  <c r="N54" i="25"/>
  <c r="M54" i="25"/>
  <c r="L54" i="25"/>
  <c r="H54" i="25"/>
  <c r="E54" i="25"/>
  <c r="N53" i="25"/>
  <c r="M53" i="25"/>
  <c r="L53" i="25"/>
  <c r="H53" i="25"/>
  <c r="E53" i="25"/>
  <c r="N52" i="25"/>
  <c r="M52" i="25"/>
  <c r="L52" i="25"/>
  <c r="H52" i="25"/>
  <c r="E52" i="25"/>
  <c r="N51" i="25"/>
  <c r="M51" i="25"/>
  <c r="L51" i="25"/>
  <c r="H51" i="25"/>
  <c r="E51" i="25"/>
  <c r="N50" i="25"/>
  <c r="M50" i="25"/>
  <c r="L50" i="25"/>
  <c r="H50" i="25"/>
  <c r="E50" i="25"/>
  <c r="N49" i="25"/>
  <c r="M49" i="25"/>
  <c r="L49" i="25"/>
  <c r="H49" i="25"/>
  <c r="E49" i="25"/>
  <c r="N48" i="25"/>
  <c r="M48" i="25"/>
  <c r="L48" i="25"/>
  <c r="H48" i="25"/>
  <c r="E48" i="25"/>
  <c r="N47" i="25"/>
  <c r="M47" i="25"/>
  <c r="L47" i="25"/>
  <c r="H47" i="25"/>
  <c r="E47" i="25"/>
  <c r="N46" i="25"/>
  <c r="M46" i="25"/>
  <c r="L46" i="25"/>
  <c r="H46" i="25"/>
  <c r="E46" i="25"/>
  <c r="N45" i="25"/>
  <c r="M45" i="25"/>
  <c r="L45" i="25"/>
  <c r="H45" i="25"/>
  <c r="E45" i="25"/>
  <c r="N44" i="25"/>
  <c r="M44" i="25"/>
  <c r="L44" i="25"/>
  <c r="H44" i="25"/>
  <c r="E44" i="25"/>
  <c r="N43" i="25"/>
  <c r="M43" i="25"/>
  <c r="L43" i="25"/>
  <c r="H43" i="25"/>
  <c r="E43" i="25"/>
  <c r="N42" i="25"/>
  <c r="M42" i="25"/>
  <c r="L42" i="25"/>
  <c r="H42" i="25"/>
  <c r="E42" i="25"/>
  <c r="N41" i="25"/>
  <c r="M41" i="25"/>
  <c r="L41" i="25"/>
  <c r="H41" i="25"/>
  <c r="E41" i="25"/>
  <c r="N40" i="25"/>
  <c r="M40" i="25"/>
  <c r="L40" i="25"/>
  <c r="H40" i="25"/>
  <c r="E40" i="25"/>
  <c r="N39" i="25"/>
  <c r="M39" i="25"/>
  <c r="L39" i="25"/>
  <c r="H39" i="25"/>
  <c r="E39" i="25"/>
  <c r="N38" i="25"/>
  <c r="M38" i="25"/>
  <c r="L38" i="25"/>
  <c r="H38" i="25"/>
  <c r="E38" i="25"/>
  <c r="N37" i="25"/>
  <c r="M37" i="25"/>
  <c r="L37" i="25"/>
  <c r="H37" i="25"/>
  <c r="E37" i="25"/>
  <c r="N36" i="25"/>
  <c r="M36" i="25"/>
  <c r="L36" i="25"/>
  <c r="H36" i="25"/>
  <c r="E36" i="25"/>
  <c r="N35" i="25"/>
  <c r="M35" i="25"/>
  <c r="L35" i="25"/>
  <c r="H35" i="25"/>
  <c r="E35" i="25"/>
  <c r="N34" i="25"/>
  <c r="M34" i="25"/>
  <c r="L34" i="25"/>
  <c r="H34" i="25"/>
  <c r="E34" i="25"/>
  <c r="N33" i="25"/>
  <c r="M33" i="25"/>
  <c r="L33" i="25"/>
  <c r="H33" i="25"/>
  <c r="E33" i="25"/>
  <c r="N32" i="25"/>
  <c r="M32" i="25"/>
  <c r="L32" i="25"/>
  <c r="H32" i="25"/>
  <c r="E32" i="25"/>
  <c r="N31" i="25"/>
  <c r="M31" i="25"/>
  <c r="L31" i="25"/>
  <c r="H31" i="25"/>
  <c r="E31" i="25"/>
  <c r="N30" i="25"/>
  <c r="M30" i="25"/>
  <c r="L30" i="25"/>
  <c r="H30" i="25"/>
  <c r="E30" i="25"/>
  <c r="N29" i="25"/>
  <c r="M29" i="25"/>
  <c r="L29" i="25"/>
  <c r="H29" i="25"/>
  <c r="E29" i="25"/>
  <c r="N28" i="25"/>
  <c r="M28" i="25"/>
  <c r="L28" i="25"/>
  <c r="H28" i="25"/>
  <c r="E28" i="25"/>
  <c r="N27" i="25"/>
  <c r="M27" i="25"/>
  <c r="L27" i="25"/>
  <c r="H27" i="25"/>
  <c r="E27" i="25"/>
  <c r="N26" i="25"/>
  <c r="M26" i="25"/>
  <c r="L26" i="25"/>
  <c r="H26" i="25"/>
  <c r="E26" i="25"/>
  <c r="N25" i="25"/>
  <c r="M25" i="25"/>
  <c r="L25" i="25"/>
  <c r="H25" i="25"/>
  <c r="E25" i="25"/>
  <c r="M24" i="25"/>
  <c r="L24" i="25"/>
  <c r="H24" i="25"/>
  <c r="E24" i="25"/>
  <c r="M23" i="25"/>
  <c r="L23" i="25"/>
  <c r="H23" i="25"/>
  <c r="E23" i="25"/>
  <c r="M22" i="25"/>
  <c r="L22" i="25"/>
  <c r="H22" i="25"/>
  <c r="E22" i="25"/>
  <c r="M21" i="25"/>
  <c r="L21" i="25"/>
  <c r="H21" i="25"/>
  <c r="E21" i="25"/>
  <c r="M7" i="25"/>
  <c r="L44" i="22"/>
  <c r="M44" i="22"/>
  <c r="M48" i="22"/>
  <c r="E49" i="13"/>
  <c r="M54" i="13"/>
  <c r="M75" i="13"/>
  <c r="M49" i="13"/>
  <c r="L49" i="13"/>
  <c r="M59" i="13"/>
  <c r="M52" i="13"/>
  <c r="H24" i="24"/>
  <c r="L24" i="24"/>
  <c r="M274" i="24"/>
  <c r="O274" i="24" s="1"/>
  <c r="H274" i="24"/>
  <c r="E274" i="24"/>
  <c r="M273" i="24"/>
  <c r="O273" i="24" s="1"/>
  <c r="H273" i="24"/>
  <c r="E273" i="24"/>
  <c r="M272" i="24"/>
  <c r="O272" i="24" s="1"/>
  <c r="H272" i="24"/>
  <c r="E272" i="24"/>
  <c r="M271" i="24"/>
  <c r="O271" i="24" s="1"/>
  <c r="H271" i="24"/>
  <c r="E271" i="24"/>
  <c r="M270" i="24"/>
  <c r="O270" i="24" s="1"/>
  <c r="H270" i="24"/>
  <c r="E270" i="24"/>
  <c r="M269" i="24"/>
  <c r="O269" i="24" s="1"/>
  <c r="H269" i="24"/>
  <c r="E269" i="24"/>
  <c r="M268" i="24"/>
  <c r="O268" i="24" s="1"/>
  <c r="H268" i="24"/>
  <c r="E268" i="24"/>
  <c r="M267" i="24"/>
  <c r="O267" i="24" s="1"/>
  <c r="H267" i="24"/>
  <c r="E267" i="24"/>
  <c r="M266" i="24"/>
  <c r="O266" i="24" s="1"/>
  <c r="H266" i="24"/>
  <c r="E266" i="24"/>
  <c r="M265" i="24"/>
  <c r="O265" i="24" s="1"/>
  <c r="H265" i="24"/>
  <c r="E265" i="24"/>
  <c r="M264" i="24"/>
  <c r="O264" i="24" s="1"/>
  <c r="H264" i="24"/>
  <c r="E264" i="24"/>
  <c r="M263" i="24"/>
  <c r="O263" i="24" s="1"/>
  <c r="H263" i="24"/>
  <c r="E263" i="24"/>
  <c r="M262" i="24"/>
  <c r="O262" i="24" s="1"/>
  <c r="H262" i="24"/>
  <c r="E262" i="24"/>
  <c r="M261" i="24"/>
  <c r="O261" i="24" s="1"/>
  <c r="H261" i="24"/>
  <c r="E261" i="24"/>
  <c r="M260" i="24"/>
  <c r="O260" i="24" s="1"/>
  <c r="H260" i="24"/>
  <c r="E260" i="24"/>
  <c r="M259" i="24"/>
  <c r="O259" i="24" s="1"/>
  <c r="H259" i="24"/>
  <c r="E259" i="24"/>
  <c r="M258" i="24"/>
  <c r="O258" i="24" s="1"/>
  <c r="H258" i="24"/>
  <c r="E258" i="24"/>
  <c r="M257" i="24"/>
  <c r="O257" i="24" s="1"/>
  <c r="H257" i="24"/>
  <c r="E257" i="24"/>
  <c r="M256" i="24"/>
  <c r="O256" i="24" s="1"/>
  <c r="H256" i="24"/>
  <c r="E256" i="24"/>
  <c r="M255" i="24"/>
  <c r="O255" i="24" s="1"/>
  <c r="H255" i="24"/>
  <c r="E255" i="24"/>
  <c r="M254" i="24"/>
  <c r="O254" i="24" s="1"/>
  <c r="H254" i="24"/>
  <c r="E254" i="24"/>
  <c r="M253" i="24"/>
  <c r="O253" i="24" s="1"/>
  <c r="H253" i="24"/>
  <c r="E253" i="24"/>
  <c r="M252" i="24"/>
  <c r="O252" i="24" s="1"/>
  <c r="H252" i="24"/>
  <c r="E252" i="24"/>
  <c r="M251" i="24"/>
  <c r="L251" i="24"/>
  <c r="H251" i="24"/>
  <c r="E251" i="24"/>
  <c r="M250" i="24"/>
  <c r="L250" i="24"/>
  <c r="H250" i="24"/>
  <c r="E250" i="24"/>
  <c r="M249" i="24"/>
  <c r="L249" i="24"/>
  <c r="H249" i="24"/>
  <c r="E249" i="24"/>
  <c r="M248" i="24"/>
  <c r="L248" i="24"/>
  <c r="H248" i="24"/>
  <c r="E248" i="24"/>
  <c r="M247" i="24"/>
  <c r="L247" i="24"/>
  <c r="H247" i="24"/>
  <c r="E247" i="24"/>
  <c r="M246" i="24"/>
  <c r="L246" i="24"/>
  <c r="H246" i="24"/>
  <c r="E246" i="24"/>
  <c r="M245" i="24"/>
  <c r="L245" i="24"/>
  <c r="H245" i="24"/>
  <c r="E245" i="24"/>
  <c r="M244" i="24"/>
  <c r="L244" i="24"/>
  <c r="H244" i="24"/>
  <c r="E244" i="24"/>
  <c r="M243" i="24"/>
  <c r="L243" i="24"/>
  <c r="H243" i="24"/>
  <c r="E243" i="24"/>
  <c r="M242" i="24"/>
  <c r="L242" i="24"/>
  <c r="H242" i="24"/>
  <c r="E242" i="24"/>
  <c r="M241" i="24"/>
  <c r="L241" i="24"/>
  <c r="H241" i="24"/>
  <c r="E241" i="24"/>
  <c r="M240" i="24"/>
  <c r="L240" i="24"/>
  <c r="H240" i="24"/>
  <c r="E240" i="24"/>
  <c r="M239" i="24"/>
  <c r="L239" i="24"/>
  <c r="H239" i="24"/>
  <c r="E239" i="24"/>
  <c r="M238" i="24"/>
  <c r="L238" i="24"/>
  <c r="H238" i="24"/>
  <c r="E238" i="24"/>
  <c r="M237" i="24"/>
  <c r="L237" i="24"/>
  <c r="H237" i="24"/>
  <c r="E237" i="24"/>
  <c r="M236" i="24"/>
  <c r="L236" i="24"/>
  <c r="H236" i="24"/>
  <c r="E236" i="24"/>
  <c r="M235" i="24"/>
  <c r="L235" i="24"/>
  <c r="H235" i="24"/>
  <c r="E235" i="24"/>
  <c r="M234" i="24"/>
  <c r="L234" i="24"/>
  <c r="H234" i="24"/>
  <c r="E234" i="24"/>
  <c r="M233" i="24"/>
  <c r="L233" i="24"/>
  <c r="H233" i="24"/>
  <c r="E233" i="24"/>
  <c r="M232" i="24"/>
  <c r="L232" i="24"/>
  <c r="H232" i="24"/>
  <c r="E232" i="24"/>
  <c r="M231" i="24"/>
  <c r="L231" i="24"/>
  <c r="H231" i="24"/>
  <c r="E231" i="24"/>
  <c r="M230" i="24"/>
  <c r="L230" i="24"/>
  <c r="H230" i="24"/>
  <c r="E230" i="24"/>
  <c r="M229" i="24"/>
  <c r="L229" i="24"/>
  <c r="H229" i="24"/>
  <c r="E229" i="24"/>
  <c r="M228" i="24"/>
  <c r="L228" i="24"/>
  <c r="H228" i="24"/>
  <c r="E228" i="24"/>
  <c r="M227" i="24"/>
  <c r="L227" i="24"/>
  <c r="H227" i="24"/>
  <c r="E227" i="24"/>
  <c r="M226" i="24"/>
  <c r="L226" i="24"/>
  <c r="H226" i="24"/>
  <c r="E226" i="24"/>
  <c r="M225" i="24"/>
  <c r="L225" i="24"/>
  <c r="H225" i="24"/>
  <c r="E225" i="24"/>
  <c r="M224" i="24"/>
  <c r="L224" i="24"/>
  <c r="H224" i="24"/>
  <c r="E224" i="24"/>
  <c r="M223" i="24"/>
  <c r="L223" i="24"/>
  <c r="H223" i="24"/>
  <c r="E223" i="24"/>
  <c r="M222" i="24"/>
  <c r="L222" i="24"/>
  <c r="H222" i="24"/>
  <c r="E222" i="24"/>
  <c r="M221" i="24"/>
  <c r="L221" i="24"/>
  <c r="H221" i="24"/>
  <c r="E221" i="24"/>
  <c r="M220" i="24"/>
  <c r="L220" i="24"/>
  <c r="H220" i="24"/>
  <c r="E220" i="24"/>
  <c r="M219" i="24"/>
  <c r="L219" i="24"/>
  <c r="H219" i="24"/>
  <c r="E219" i="24"/>
  <c r="M218" i="24"/>
  <c r="L218" i="24"/>
  <c r="H218" i="24"/>
  <c r="E218" i="24"/>
  <c r="M217" i="24"/>
  <c r="L217" i="24"/>
  <c r="H217" i="24"/>
  <c r="E217" i="24"/>
  <c r="M216" i="24"/>
  <c r="L216" i="24"/>
  <c r="H216" i="24"/>
  <c r="E216" i="24"/>
  <c r="L215" i="24"/>
  <c r="O215" i="24" s="1"/>
  <c r="H215" i="24"/>
  <c r="E215" i="24"/>
  <c r="M214" i="24"/>
  <c r="L214" i="24"/>
  <c r="H214" i="24"/>
  <c r="E214" i="24"/>
  <c r="M213" i="24"/>
  <c r="L213" i="24"/>
  <c r="H213" i="24"/>
  <c r="E213" i="24"/>
  <c r="M212" i="24"/>
  <c r="L212" i="24"/>
  <c r="H212" i="24"/>
  <c r="E212" i="24"/>
  <c r="M211" i="24"/>
  <c r="L211" i="24"/>
  <c r="H211" i="24"/>
  <c r="E211" i="24"/>
  <c r="M210" i="24"/>
  <c r="L210" i="24"/>
  <c r="H210" i="24"/>
  <c r="E210" i="24"/>
  <c r="M209" i="24"/>
  <c r="L209" i="24"/>
  <c r="H209" i="24"/>
  <c r="E209" i="24"/>
  <c r="M208" i="24"/>
  <c r="L208" i="24"/>
  <c r="H208" i="24"/>
  <c r="E208" i="24"/>
  <c r="M207" i="24"/>
  <c r="L207" i="24"/>
  <c r="H207" i="24"/>
  <c r="E207" i="24"/>
  <c r="M206" i="24"/>
  <c r="L206" i="24"/>
  <c r="H206" i="24"/>
  <c r="E206" i="24"/>
  <c r="M205" i="24"/>
  <c r="L205" i="24"/>
  <c r="H205" i="24"/>
  <c r="E205" i="24"/>
  <c r="M204" i="24"/>
  <c r="L204" i="24"/>
  <c r="H204" i="24"/>
  <c r="E204" i="24"/>
  <c r="M203" i="24"/>
  <c r="L203" i="24"/>
  <c r="H203" i="24"/>
  <c r="E203" i="24"/>
  <c r="M202" i="24"/>
  <c r="O202" i="24" s="1"/>
  <c r="H202" i="24"/>
  <c r="E202" i="24"/>
  <c r="M201" i="24"/>
  <c r="L201" i="24"/>
  <c r="H201" i="24"/>
  <c r="E201" i="24"/>
  <c r="M200" i="24"/>
  <c r="L200" i="24"/>
  <c r="H200" i="24"/>
  <c r="E200" i="24"/>
  <c r="M199" i="24"/>
  <c r="L199" i="24"/>
  <c r="H199" i="24"/>
  <c r="E199" i="24"/>
  <c r="M198" i="24"/>
  <c r="O198" i="24" s="1"/>
  <c r="H198" i="24"/>
  <c r="E198" i="24"/>
  <c r="M197" i="24"/>
  <c r="L197" i="24"/>
  <c r="H197" i="24"/>
  <c r="E197" i="24"/>
  <c r="M196" i="24"/>
  <c r="L196" i="24"/>
  <c r="H196" i="24"/>
  <c r="E196" i="24"/>
  <c r="M195" i="24"/>
  <c r="L195" i="24"/>
  <c r="H195" i="24"/>
  <c r="E195" i="24"/>
  <c r="M194" i="24"/>
  <c r="O194" i="24" s="1"/>
  <c r="H194" i="24"/>
  <c r="E194" i="24"/>
  <c r="M193" i="24"/>
  <c r="L193" i="24"/>
  <c r="H193" i="24"/>
  <c r="E193" i="24"/>
  <c r="M192" i="24"/>
  <c r="O192" i="24" s="1"/>
  <c r="H192" i="24"/>
  <c r="E192" i="24"/>
  <c r="M191" i="24"/>
  <c r="O191" i="24" s="1"/>
  <c r="H191" i="24"/>
  <c r="E191" i="24"/>
  <c r="M190" i="24"/>
  <c r="L190" i="24"/>
  <c r="H190" i="24"/>
  <c r="E190" i="24"/>
  <c r="M189" i="24"/>
  <c r="L189" i="24"/>
  <c r="H189" i="24"/>
  <c r="E189" i="24"/>
  <c r="M188" i="24"/>
  <c r="L188" i="24"/>
  <c r="H188" i="24"/>
  <c r="E188" i="24"/>
  <c r="M187" i="24"/>
  <c r="L187" i="24"/>
  <c r="H187" i="24"/>
  <c r="E187" i="24"/>
  <c r="M186" i="24"/>
  <c r="L186" i="24"/>
  <c r="H186" i="24"/>
  <c r="E186" i="24"/>
  <c r="M185" i="24"/>
  <c r="L185" i="24"/>
  <c r="H185" i="24"/>
  <c r="E185" i="24"/>
  <c r="M184" i="24"/>
  <c r="L184" i="24"/>
  <c r="H184" i="24"/>
  <c r="E184" i="24"/>
  <c r="M183" i="24"/>
  <c r="L183" i="24"/>
  <c r="H183" i="24"/>
  <c r="E183" i="24"/>
  <c r="M182" i="24"/>
  <c r="L182" i="24"/>
  <c r="H182" i="24"/>
  <c r="E182" i="24"/>
  <c r="M181" i="24"/>
  <c r="O181" i="24" s="1"/>
  <c r="H181" i="24"/>
  <c r="E181" i="24"/>
  <c r="M180" i="24"/>
  <c r="O180" i="24" s="1"/>
  <c r="H180" i="24"/>
  <c r="E180" i="24"/>
  <c r="M179" i="24"/>
  <c r="L179" i="24"/>
  <c r="H179" i="24"/>
  <c r="E179" i="24"/>
  <c r="M178" i="24"/>
  <c r="L178" i="24"/>
  <c r="H178" i="24"/>
  <c r="E178" i="24"/>
  <c r="M177" i="24"/>
  <c r="L177" i="24"/>
  <c r="H177" i="24"/>
  <c r="E177" i="24"/>
  <c r="M176" i="24"/>
  <c r="L176" i="24"/>
  <c r="H176" i="24"/>
  <c r="E176" i="24"/>
  <c r="M175" i="24"/>
  <c r="O175" i="24" s="1"/>
  <c r="H175" i="24"/>
  <c r="E175" i="24"/>
  <c r="M174" i="24"/>
  <c r="L174" i="24"/>
  <c r="H174" i="24"/>
  <c r="E174" i="24"/>
  <c r="M173" i="24"/>
  <c r="L173" i="24"/>
  <c r="H173" i="24"/>
  <c r="E173" i="24"/>
  <c r="M172" i="24"/>
  <c r="L172" i="24"/>
  <c r="H172" i="24"/>
  <c r="E172" i="24"/>
  <c r="M171" i="24"/>
  <c r="L171" i="24"/>
  <c r="H171" i="24"/>
  <c r="E171" i="24"/>
  <c r="M170" i="24"/>
  <c r="L170" i="24"/>
  <c r="E170" i="24"/>
  <c r="M169" i="24"/>
  <c r="L169" i="24"/>
  <c r="H169" i="24"/>
  <c r="E169" i="24"/>
  <c r="M168" i="24"/>
  <c r="L168" i="24"/>
  <c r="H168" i="24"/>
  <c r="E168" i="24"/>
  <c r="M167" i="24"/>
  <c r="L167" i="24"/>
  <c r="H167" i="24"/>
  <c r="E167" i="24"/>
  <c r="M166" i="24"/>
  <c r="O166" i="24" s="1"/>
  <c r="H166" i="24"/>
  <c r="E166" i="24"/>
  <c r="M165" i="24"/>
  <c r="O165" i="24" s="1"/>
  <c r="H165" i="24"/>
  <c r="E165" i="24"/>
  <c r="M164" i="24"/>
  <c r="L164" i="24"/>
  <c r="H164" i="24"/>
  <c r="E164" i="24"/>
  <c r="M163" i="24"/>
  <c r="L163" i="24"/>
  <c r="H163" i="24"/>
  <c r="E163" i="24"/>
  <c r="M162" i="24"/>
  <c r="L162" i="24"/>
  <c r="H162" i="24"/>
  <c r="E162" i="24"/>
  <c r="M161" i="24"/>
  <c r="L161" i="24"/>
  <c r="H161" i="24"/>
  <c r="E161" i="24"/>
  <c r="M160" i="24"/>
  <c r="L160" i="24"/>
  <c r="H160" i="24"/>
  <c r="E160" i="24"/>
  <c r="M159" i="24"/>
  <c r="L159" i="24"/>
  <c r="H159" i="24"/>
  <c r="E159" i="24"/>
  <c r="M158" i="24"/>
  <c r="L158" i="24"/>
  <c r="H158" i="24"/>
  <c r="E158" i="24"/>
  <c r="M157" i="24"/>
  <c r="L157" i="24"/>
  <c r="H157" i="24"/>
  <c r="E157" i="24"/>
  <c r="M156" i="24"/>
  <c r="L156" i="24"/>
  <c r="H156" i="24"/>
  <c r="E156" i="24"/>
  <c r="M155" i="24"/>
  <c r="L155" i="24"/>
  <c r="H155" i="24"/>
  <c r="E155" i="24"/>
  <c r="M154" i="24"/>
  <c r="L154" i="24"/>
  <c r="H154" i="24"/>
  <c r="E154" i="24"/>
  <c r="M153" i="24"/>
  <c r="L153" i="24"/>
  <c r="H153" i="24"/>
  <c r="E153" i="24"/>
  <c r="M152" i="24"/>
  <c r="L152" i="24"/>
  <c r="H152" i="24"/>
  <c r="E152" i="24"/>
  <c r="M151" i="24"/>
  <c r="L151" i="24"/>
  <c r="H151" i="24"/>
  <c r="E151" i="24"/>
  <c r="M150" i="24"/>
  <c r="L150" i="24"/>
  <c r="H150" i="24"/>
  <c r="E150" i="24"/>
  <c r="M149" i="24"/>
  <c r="L149" i="24"/>
  <c r="H149" i="24"/>
  <c r="E149" i="24"/>
  <c r="M148" i="24"/>
  <c r="L148" i="24"/>
  <c r="H148" i="24"/>
  <c r="E148" i="24"/>
  <c r="M147" i="24"/>
  <c r="L147" i="24"/>
  <c r="H147" i="24"/>
  <c r="E147" i="24"/>
  <c r="M146" i="24"/>
  <c r="L146" i="24"/>
  <c r="H146" i="24"/>
  <c r="E146" i="24"/>
  <c r="M145" i="24"/>
  <c r="L145" i="24"/>
  <c r="H145" i="24"/>
  <c r="E145" i="24"/>
  <c r="M144" i="24"/>
  <c r="L144" i="24"/>
  <c r="H144" i="24"/>
  <c r="E144" i="24"/>
  <c r="M143" i="24"/>
  <c r="L143" i="24"/>
  <c r="H143" i="24"/>
  <c r="E143" i="24"/>
  <c r="M142" i="24"/>
  <c r="L142" i="24"/>
  <c r="H142" i="24"/>
  <c r="E142" i="24"/>
  <c r="M141" i="24"/>
  <c r="L141" i="24"/>
  <c r="H141" i="24"/>
  <c r="E141" i="24"/>
  <c r="M140" i="24"/>
  <c r="L140" i="24"/>
  <c r="H140" i="24"/>
  <c r="E140" i="24"/>
  <c r="M139" i="24"/>
  <c r="L139" i="24"/>
  <c r="H139" i="24"/>
  <c r="E139" i="24"/>
  <c r="M138" i="24"/>
  <c r="L138" i="24"/>
  <c r="H138" i="24"/>
  <c r="E138" i="24"/>
  <c r="M137" i="24"/>
  <c r="L137" i="24"/>
  <c r="H137" i="24"/>
  <c r="E137" i="24"/>
  <c r="M136" i="24"/>
  <c r="L136" i="24"/>
  <c r="H136" i="24"/>
  <c r="E136" i="24"/>
  <c r="M135" i="24"/>
  <c r="L135" i="24"/>
  <c r="H135" i="24"/>
  <c r="E135" i="24"/>
  <c r="M134" i="24"/>
  <c r="L134" i="24"/>
  <c r="H134" i="24"/>
  <c r="E134" i="24"/>
  <c r="M133" i="24"/>
  <c r="L133" i="24"/>
  <c r="H133" i="24"/>
  <c r="E133" i="24"/>
  <c r="M132" i="24"/>
  <c r="L132" i="24"/>
  <c r="H132" i="24"/>
  <c r="E132" i="24"/>
  <c r="M131" i="24"/>
  <c r="L131" i="24"/>
  <c r="H131" i="24"/>
  <c r="E131" i="24"/>
  <c r="M130" i="24"/>
  <c r="L130" i="24"/>
  <c r="H130" i="24"/>
  <c r="E130" i="24"/>
  <c r="M129" i="24"/>
  <c r="L129" i="24"/>
  <c r="H129" i="24"/>
  <c r="E129" i="24"/>
  <c r="M128" i="24"/>
  <c r="L128" i="24"/>
  <c r="H128" i="24"/>
  <c r="E128" i="24"/>
  <c r="M127" i="24"/>
  <c r="L127" i="24"/>
  <c r="H127" i="24"/>
  <c r="E127" i="24"/>
  <c r="M126" i="24"/>
  <c r="L126" i="24"/>
  <c r="H126" i="24"/>
  <c r="E126" i="24"/>
  <c r="M125" i="24"/>
  <c r="L125" i="24"/>
  <c r="H125" i="24"/>
  <c r="E125" i="24"/>
  <c r="M124" i="24"/>
  <c r="L124" i="24"/>
  <c r="H124" i="24"/>
  <c r="E124" i="24"/>
  <c r="M123" i="24"/>
  <c r="L123" i="24"/>
  <c r="H123" i="24"/>
  <c r="E123" i="24"/>
  <c r="M122" i="24"/>
  <c r="L122" i="24"/>
  <c r="H122" i="24"/>
  <c r="E122" i="24"/>
  <c r="M121" i="24"/>
  <c r="L121" i="24"/>
  <c r="H121" i="24"/>
  <c r="E121" i="24"/>
  <c r="M120" i="24"/>
  <c r="L120" i="24"/>
  <c r="H120" i="24"/>
  <c r="E120" i="24"/>
  <c r="M119" i="24"/>
  <c r="L119" i="24"/>
  <c r="H119" i="24"/>
  <c r="E119" i="24"/>
  <c r="M118" i="24"/>
  <c r="L118" i="24"/>
  <c r="H118" i="24"/>
  <c r="E118" i="24"/>
  <c r="M117" i="24"/>
  <c r="L117" i="24"/>
  <c r="H117" i="24"/>
  <c r="E117" i="24"/>
  <c r="M116" i="24"/>
  <c r="L116" i="24"/>
  <c r="H116" i="24"/>
  <c r="E116" i="24"/>
  <c r="M115" i="24"/>
  <c r="L115" i="24"/>
  <c r="H115" i="24"/>
  <c r="E115" i="24"/>
  <c r="M114" i="24"/>
  <c r="L114" i="24"/>
  <c r="H114" i="24"/>
  <c r="E114" i="24"/>
  <c r="M113" i="24"/>
  <c r="L113" i="24"/>
  <c r="H113" i="24"/>
  <c r="E113" i="24"/>
  <c r="M112" i="24"/>
  <c r="L112" i="24"/>
  <c r="H112" i="24"/>
  <c r="E112" i="24"/>
  <c r="M111" i="24"/>
  <c r="L111" i="24"/>
  <c r="H111" i="24"/>
  <c r="E111" i="24"/>
  <c r="M110" i="24"/>
  <c r="L110" i="24"/>
  <c r="H110" i="24"/>
  <c r="E110" i="24"/>
  <c r="M109" i="24"/>
  <c r="L109" i="24"/>
  <c r="H109" i="24"/>
  <c r="E109" i="24"/>
  <c r="M108" i="24"/>
  <c r="L108" i="24"/>
  <c r="H108" i="24"/>
  <c r="E108" i="24"/>
  <c r="M107" i="24"/>
  <c r="L107" i="24"/>
  <c r="H107" i="24"/>
  <c r="E107" i="24"/>
  <c r="M106" i="24"/>
  <c r="L106" i="24"/>
  <c r="H106" i="24"/>
  <c r="E106" i="24"/>
  <c r="M105" i="24"/>
  <c r="L105" i="24"/>
  <c r="H105" i="24"/>
  <c r="E105" i="24"/>
  <c r="M104" i="24"/>
  <c r="L104" i="24"/>
  <c r="H104" i="24"/>
  <c r="E104" i="24"/>
  <c r="M103" i="24"/>
  <c r="L103" i="24"/>
  <c r="H103" i="24"/>
  <c r="E103" i="24"/>
  <c r="M102" i="24"/>
  <c r="L102" i="24"/>
  <c r="H102" i="24"/>
  <c r="E102" i="24"/>
  <c r="M101" i="24"/>
  <c r="L101" i="24"/>
  <c r="H101" i="24"/>
  <c r="E101" i="24"/>
  <c r="M100" i="24"/>
  <c r="L100" i="24"/>
  <c r="H100" i="24"/>
  <c r="E100" i="24"/>
  <c r="M99" i="24"/>
  <c r="L99" i="24"/>
  <c r="H99" i="24"/>
  <c r="E99" i="24"/>
  <c r="M98" i="24"/>
  <c r="L98" i="24"/>
  <c r="H98" i="24"/>
  <c r="E98" i="24"/>
  <c r="M97" i="24"/>
  <c r="L97" i="24"/>
  <c r="H97" i="24"/>
  <c r="E97" i="24"/>
  <c r="M96" i="24"/>
  <c r="L96" i="24"/>
  <c r="H96" i="24"/>
  <c r="E96" i="24"/>
  <c r="M95" i="24"/>
  <c r="L95" i="24"/>
  <c r="H95" i="24"/>
  <c r="E95" i="24"/>
  <c r="M94" i="24"/>
  <c r="L94" i="24"/>
  <c r="H94" i="24"/>
  <c r="E94" i="24"/>
  <c r="M93" i="24"/>
  <c r="L93" i="24"/>
  <c r="H93" i="24"/>
  <c r="E93" i="24"/>
  <c r="M92" i="24"/>
  <c r="L92" i="24"/>
  <c r="H92" i="24"/>
  <c r="E92" i="24"/>
  <c r="M91" i="24"/>
  <c r="L91" i="24"/>
  <c r="H91" i="24"/>
  <c r="E91" i="24"/>
  <c r="M90" i="24"/>
  <c r="L90" i="24"/>
  <c r="H90" i="24"/>
  <c r="E90" i="24"/>
  <c r="M89" i="24"/>
  <c r="L89" i="24"/>
  <c r="H89" i="24"/>
  <c r="E89" i="24"/>
  <c r="M88" i="24"/>
  <c r="L88" i="24"/>
  <c r="H88" i="24"/>
  <c r="E88" i="24"/>
  <c r="M87" i="24"/>
  <c r="L87" i="24"/>
  <c r="H87" i="24"/>
  <c r="E87" i="24"/>
  <c r="M86" i="24"/>
  <c r="L86" i="24"/>
  <c r="H86" i="24"/>
  <c r="E86" i="24"/>
  <c r="M85" i="24"/>
  <c r="L85" i="24"/>
  <c r="H85" i="24"/>
  <c r="E85" i="24"/>
  <c r="M84" i="24"/>
  <c r="L84" i="24"/>
  <c r="H84" i="24"/>
  <c r="E84" i="24"/>
  <c r="M83" i="24"/>
  <c r="L83" i="24"/>
  <c r="H83" i="24"/>
  <c r="E83" i="24"/>
  <c r="M82" i="24"/>
  <c r="L82" i="24"/>
  <c r="H82" i="24"/>
  <c r="E82" i="24"/>
  <c r="M81" i="24"/>
  <c r="L81" i="24"/>
  <c r="H81" i="24"/>
  <c r="E81" i="24"/>
  <c r="M80" i="24"/>
  <c r="L80" i="24"/>
  <c r="H80" i="24"/>
  <c r="E80" i="24"/>
  <c r="M79" i="24"/>
  <c r="L79" i="24"/>
  <c r="H79" i="24"/>
  <c r="E79" i="24"/>
  <c r="M78" i="24"/>
  <c r="L78" i="24"/>
  <c r="H78" i="24"/>
  <c r="E78" i="24"/>
  <c r="M77" i="24"/>
  <c r="L77" i="24"/>
  <c r="H77" i="24"/>
  <c r="E77" i="24"/>
  <c r="M76" i="24"/>
  <c r="L76" i="24"/>
  <c r="H76" i="24"/>
  <c r="E76" i="24"/>
  <c r="M75" i="24"/>
  <c r="L75" i="24"/>
  <c r="H75" i="24"/>
  <c r="E75" i="24"/>
  <c r="M74" i="24"/>
  <c r="L74" i="24"/>
  <c r="H74" i="24"/>
  <c r="E74" i="24"/>
  <c r="M73" i="24"/>
  <c r="L73" i="24"/>
  <c r="H73" i="24"/>
  <c r="E73" i="24"/>
  <c r="M72" i="24"/>
  <c r="L72" i="24"/>
  <c r="H72" i="24"/>
  <c r="E72" i="24"/>
  <c r="M71" i="24"/>
  <c r="L71" i="24"/>
  <c r="H71" i="24"/>
  <c r="E71" i="24"/>
  <c r="M70" i="24"/>
  <c r="L70" i="24"/>
  <c r="H70" i="24"/>
  <c r="E70" i="24"/>
  <c r="M69" i="24"/>
  <c r="L69" i="24"/>
  <c r="H69" i="24"/>
  <c r="E69" i="24"/>
  <c r="M68" i="24"/>
  <c r="L68" i="24"/>
  <c r="H68" i="24"/>
  <c r="E68" i="24"/>
  <c r="M67" i="24"/>
  <c r="L67" i="24"/>
  <c r="H67" i="24"/>
  <c r="E67" i="24"/>
  <c r="M66" i="24"/>
  <c r="L66" i="24"/>
  <c r="H66" i="24"/>
  <c r="E66" i="24"/>
  <c r="M65" i="24"/>
  <c r="H65" i="24"/>
  <c r="E65" i="24"/>
  <c r="L65" i="24"/>
  <c r="M64" i="24"/>
  <c r="L64" i="24"/>
  <c r="H64" i="24"/>
  <c r="E64" i="24"/>
  <c r="M63" i="24"/>
  <c r="H63" i="24"/>
  <c r="M62" i="24"/>
  <c r="H62" i="24"/>
  <c r="L62" i="24"/>
  <c r="M61" i="24"/>
  <c r="L61" i="24"/>
  <c r="H61" i="24"/>
  <c r="E61" i="24"/>
  <c r="M60" i="24"/>
  <c r="L60" i="24"/>
  <c r="H60" i="24"/>
  <c r="E60" i="24"/>
  <c r="M59" i="24"/>
  <c r="L59" i="24"/>
  <c r="H59" i="24"/>
  <c r="E59" i="24"/>
  <c r="M58" i="24"/>
  <c r="L58" i="24"/>
  <c r="H58" i="24"/>
  <c r="E58" i="24"/>
  <c r="M57" i="24"/>
  <c r="L57" i="24"/>
  <c r="H57" i="24"/>
  <c r="E57" i="24"/>
  <c r="M56" i="24"/>
  <c r="L56" i="24"/>
  <c r="H56" i="24"/>
  <c r="E56" i="24"/>
  <c r="H55" i="24"/>
  <c r="M55" i="24"/>
  <c r="L55" i="24"/>
  <c r="M54" i="24"/>
  <c r="H54" i="24"/>
  <c r="M53" i="24"/>
  <c r="L53" i="24"/>
  <c r="H53" i="24"/>
  <c r="E53" i="24"/>
  <c r="M52" i="24"/>
  <c r="L52" i="24"/>
  <c r="H52" i="24"/>
  <c r="E52" i="24"/>
  <c r="M51" i="24"/>
  <c r="L51" i="24"/>
  <c r="H51" i="24"/>
  <c r="E51" i="24"/>
  <c r="M50" i="24"/>
  <c r="L50" i="24"/>
  <c r="H50" i="24"/>
  <c r="E50" i="24"/>
  <c r="M49" i="24"/>
  <c r="L49" i="24"/>
  <c r="H49" i="24"/>
  <c r="E49" i="24"/>
  <c r="M48" i="24"/>
  <c r="L48" i="24"/>
  <c r="H48" i="24"/>
  <c r="E48" i="24"/>
  <c r="M47" i="24"/>
  <c r="H47" i="24"/>
  <c r="L47" i="24"/>
  <c r="M45" i="24"/>
  <c r="M41" i="24"/>
  <c r="M37" i="24"/>
  <c r="M24" i="24"/>
  <c r="L9" i="23"/>
  <c r="M77" i="23"/>
  <c r="M9" i="23"/>
  <c r="M31" i="23"/>
  <c r="L31" i="23"/>
  <c r="L62" i="22"/>
  <c r="L15" i="22"/>
  <c r="L51" i="22"/>
  <c r="M15" i="22"/>
  <c r="M21" i="22"/>
  <c r="M62" i="22"/>
  <c r="M63" i="22"/>
  <c r="M51" i="22"/>
  <c r="M60" i="22"/>
  <c r="L60" i="22"/>
  <c r="M58" i="21"/>
  <c r="M65" i="21"/>
  <c r="M91" i="21"/>
  <c r="M48" i="21"/>
  <c r="L74" i="13"/>
  <c r="L36" i="13"/>
  <c r="L67" i="13"/>
  <c r="M76" i="13"/>
  <c r="M36" i="13"/>
  <c r="M74" i="13"/>
  <c r="L72" i="23"/>
  <c r="L75" i="23"/>
  <c r="M33" i="23"/>
  <c r="M72" i="23"/>
  <c r="M64" i="22"/>
  <c r="M8" i="22"/>
  <c r="M61" i="22"/>
  <c r="M84" i="21"/>
  <c r="M42" i="21"/>
  <c r="M62" i="21"/>
  <c r="M44" i="21"/>
  <c r="H30" i="20"/>
  <c r="L30" i="20"/>
  <c r="E24" i="20"/>
  <c r="M18" i="20"/>
  <c r="M24" i="20"/>
  <c r="L24" i="20"/>
  <c r="M30" i="20"/>
  <c r="L74" i="23"/>
  <c r="M59" i="23"/>
  <c r="M30" i="23"/>
  <c r="M74" i="23"/>
  <c r="L83" i="21"/>
  <c r="M83" i="21"/>
  <c r="M80" i="21"/>
  <c r="L70" i="13"/>
  <c r="M72" i="13"/>
  <c r="M78" i="13"/>
  <c r="M60" i="13"/>
  <c r="M77" i="13"/>
  <c r="M67" i="13"/>
  <c r="L44" i="23"/>
  <c r="M62" i="23"/>
  <c r="M69" i="23"/>
  <c r="L69" i="23"/>
  <c r="M73" i="23"/>
  <c r="M75" i="23"/>
  <c r="M63" i="23"/>
  <c r="L56" i="22"/>
  <c r="E57" i="22"/>
  <c r="L46" i="22"/>
  <c r="L25" i="22"/>
  <c r="M56" i="22"/>
  <c r="M55" i="22"/>
  <c r="M58" i="22"/>
  <c r="M57" i="22"/>
  <c r="L57" i="22"/>
  <c r="M46" i="22"/>
  <c r="M49" i="22"/>
  <c r="M68" i="21"/>
  <c r="M46" i="21"/>
  <c r="M71" i="13"/>
  <c r="M63" i="13"/>
  <c r="M68" i="13"/>
  <c r="M70" i="13"/>
  <c r="L56" i="23"/>
  <c r="E45" i="22"/>
  <c r="L43" i="22"/>
  <c r="E82" i="21"/>
  <c r="E26" i="20"/>
  <c r="L58" i="23"/>
  <c r="E53" i="23"/>
  <c r="L73" i="21"/>
  <c r="L92" i="21"/>
  <c r="M56" i="23"/>
  <c r="M52" i="23"/>
  <c r="L52" i="23"/>
  <c r="M65" i="23"/>
  <c r="M60" i="23"/>
  <c r="M66" i="21"/>
  <c r="M82" i="21"/>
  <c r="L82" i="21"/>
  <c r="M79" i="21"/>
  <c r="M88" i="21"/>
  <c r="M64" i="21"/>
  <c r="M81" i="21"/>
  <c r="M286" i="23"/>
  <c r="O286" i="23" s="1"/>
  <c r="H286" i="23"/>
  <c r="E286" i="23"/>
  <c r="M285" i="23"/>
  <c r="O285" i="23" s="1"/>
  <c r="H285" i="23"/>
  <c r="E285" i="23"/>
  <c r="M284" i="23"/>
  <c r="O284" i="23" s="1"/>
  <c r="H284" i="23"/>
  <c r="E284" i="23"/>
  <c r="M283" i="23"/>
  <c r="O283" i="23" s="1"/>
  <c r="H283" i="23"/>
  <c r="E283" i="23"/>
  <c r="M282" i="23"/>
  <c r="O282" i="23" s="1"/>
  <c r="H282" i="23"/>
  <c r="E282" i="23"/>
  <c r="M281" i="23"/>
  <c r="O281" i="23" s="1"/>
  <c r="H281" i="23"/>
  <c r="E281" i="23"/>
  <c r="M280" i="23"/>
  <c r="O280" i="23" s="1"/>
  <c r="H280" i="23"/>
  <c r="E280" i="23"/>
  <c r="M279" i="23"/>
  <c r="O279" i="23" s="1"/>
  <c r="H279" i="23"/>
  <c r="E279" i="23"/>
  <c r="M278" i="23"/>
  <c r="O278" i="23" s="1"/>
  <c r="H278" i="23"/>
  <c r="E278" i="23"/>
  <c r="M277" i="23"/>
  <c r="O277" i="23" s="1"/>
  <c r="H277" i="23"/>
  <c r="E277" i="23"/>
  <c r="M276" i="23"/>
  <c r="O276" i="23" s="1"/>
  <c r="H276" i="23"/>
  <c r="E276" i="23"/>
  <c r="M275" i="23"/>
  <c r="O275" i="23" s="1"/>
  <c r="H275" i="23"/>
  <c r="E275" i="23"/>
  <c r="M274" i="23"/>
  <c r="O274" i="23" s="1"/>
  <c r="H274" i="23"/>
  <c r="E274" i="23"/>
  <c r="M273" i="23"/>
  <c r="O273" i="23" s="1"/>
  <c r="H273" i="23"/>
  <c r="E273" i="23"/>
  <c r="M272" i="23"/>
  <c r="O272" i="23" s="1"/>
  <c r="H272" i="23"/>
  <c r="E272" i="23"/>
  <c r="M271" i="23"/>
  <c r="O271" i="23" s="1"/>
  <c r="H271" i="23"/>
  <c r="E271" i="23"/>
  <c r="M270" i="23"/>
  <c r="O270" i="23" s="1"/>
  <c r="H270" i="23"/>
  <c r="E270" i="23"/>
  <c r="M269" i="23"/>
  <c r="O269" i="23" s="1"/>
  <c r="H269" i="23"/>
  <c r="E269" i="23"/>
  <c r="M268" i="23"/>
  <c r="O268" i="23" s="1"/>
  <c r="H268" i="23"/>
  <c r="E268" i="23"/>
  <c r="M267" i="23"/>
  <c r="O267" i="23" s="1"/>
  <c r="H267" i="23"/>
  <c r="E267" i="23"/>
  <c r="M266" i="23"/>
  <c r="O266" i="23" s="1"/>
  <c r="H266" i="23"/>
  <c r="E266" i="23"/>
  <c r="M265" i="23"/>
  <c r="O265" i="23" s="1"/>
  <c r="H265" i="23"/>
  <c r="E265" i="23"/>
  <c r="M264" i="23"/>
  <c r="O264" i="23" s="1"/>
  <c r="H264" i="23"/>
  <c r="E264" i="23"/>
  <c r="M263" i="23"/>
  <c r="L263" i="23"/>
  <c r="H263" i="23"/>
  <c r="E263" i="23"/>
  <c r="M262" i="23"/>
  <c r="L262" i="23"/>
  <c r="H262" i="23"/>
  <c r="E262" i="23"/>
  <c r="M261" i="23"/>
  <c r="L261" i="23"/>
  <c r="H261" i="23"/>
  <c r="E261" i="23"/>
  <c r="M260" i="23"/>
  <c r="L260" i="23"/>
  <c r="H260" i="23"/>
  <c r="E260" i="23"/>
  <c r="M259" i="23"/>
  <c r="L259" i="23"/>
  <c r="H259" i="23"/>
  <c r="E259" i="23"/>
  <c r="M258" i="23"/>
  <c r="L258" i="23"/>
  <c r="H258" i="23"/>
  <c r="E258" i="23"/>
  <c r="M257" i="23"/>
  <c r="L257" i="23"/>
  <c r="H257" i="23"/>
  <c r="E257" i="23"/>
  <c r="M256" i="23"/>
  <c r="L256" i="23"/>
  <c r="H256" i="23"/>
  <c r="E256" i="23"/>
  <c r="M255" i="23"/>
  <c r="L255" i="23"/>
  <c r="H255" i="23"/>
  <c r="E255" i="23"/>
  <c r="M254" i="23"/>
  <c r="L254" i="23"/>
  <c r="H254" i="23"/>
  <c r="E254" i="23"/>
  <c r="M253" i="23"/>
  <c r="L253" i="23"/>
  <c r="H253" i="23"/>
  <c r="E253" i="23"/>
  <c r="M252" i="23"/>
  <c r="L252" i="23"/>
  <c r="H252" i="23"/>
  <c r="E252" i="23"/>
  <c r="M251" i="23"/>
  <c r="L251" i="23"/>
  <c r="H251" i="23"/>
  <c r="E251" i="23"/>
  <c r="M250" i="23"/>
  <c r="L250" i="23"/>
  <c r="H250" i="23"/>
  <c r="E250" i="23"/>
  <c r="M249" i="23"/>
  <c r="L249" i="23"/>
  <c r="H249" i="23"/>
  <c r="E249" i="23"/>
  <c r="M248" i="23"/>
  <c r="L248" i="23"/>
  <c r="H248" i="23"/>
  <c r="E248" i="23"/>
  <c r="M247" i="23"/>
  <c r="L247" i="23"/>
  <c r="H247" i="23"/>
  <c r="E247" i="23"/>
  <c r="M246" i="23"/>
  <c r="L246" i="23"/>
  <c r="H246" i="23"/>
  <c r="E246" i="23"/>
  <c r="M245" i="23"/>
  <c r="L245" i="23"/>
  <c r="H245" i="23"/>
  <c r="E245" i="23"/>
  <c r="M244" i="23"/>
  <c r="L244" i="23"/>
  <c r="H244" i="23"/>
  <c r="E244" i="23"/>
  <c r="M243" i="23"/>
  <c r="L243" i="23"/>
  <c r="H243" i="23"/>
  <c r="E243" i="23"/>
  <c r="M242" i="23"/>
  <c r="L242" i="23"/>
  <c r="H242" i="23"/>
  <c r="E242" i="23"/>
  <c r="M241" i="23"/>
  <c r="L241" i="23"/>
  <c r="H241" i="23"/>
  <c r="E241" i="23"/>
  <c r="M240" i="23"/>
  <c r="L240" i="23"/>
  <c r="H240" i="23"/>
  <c r="E240" i="23"/>
  <c r="M239" i="23"/>
  <c r="L239" i="23"/>
  <c r="H239" i="23"/>
  <c r="E239" i="23"/>
  <c r="M238" i="23"/>
  <c r="L238" i="23"/>
  <c r="H238" i="23"/>
  <c r="E238" i="23"/>
  <c r="M237" i="23"/>
  <c r="L237" i="23"/>
  <c r="H237" i="23"/>
  <c r="E237" i="23"/>
  <c r="M236" i="23"/>
  <c r="L236" i="23"/>
  <c r="H236" i="23"/>
  <c r="E236" i="23"/>
  <c r="M235" i="23"/>
  <c r="L235" i="23"/>
  <c r="H235" i="23"/>
  <c r="E235" i="23"/>
  <c r="M234" i="23"/>
  <c r="L234" i="23"/>
  <c r="H234" i="23"/>
  <c r="E234" i="23"/>
  <c r="M233" i="23"/>
  <c r="L233" i="23"/>
  <c r="H233" i="23"/>
  <c r="E233" i="23"/>
  <c r="M232" i="23"/>
  <c r="L232" i="23"/>
  <c r="H232" i="23"/>
  <c r="E232" i="23"/>
  <c r="M231" i="23"/>
  <c r="L231" i="23"/>
  <c r="H231" i="23"/>
  <c r="E231" i="23"/>
  <c r="M230" i="23"/>
  <c r="L230" i="23"/>
  <c r="H230" i="23"/>
  <c r="E230" i="23"/>
  <c r="M229" i="23"/>
  <c r="L229" i="23"/>
  <c r="H229" i="23"/>
  <c r="E229" i="23"/>
  <c r="M228" i="23"/>
  <c r="L228" i="23"/>
  <c r="H228" i="23"/>
  <c r="E228" i="23"/>
  <c r="L227" i="23"/>
  <c r="O227" i="23" s="1"/>
  <c r="H227" i="23"/>
  <c r="E227" i="23"/>
  <c r="M226" i="23"/>
  <c r="L226" i="23"/>
  <c r="H226" i="23"/>
  <c r="E226" i="23"/>
  <c r="M225" i="23"/>
  <c r="L225" i="23"/>
  <c r="H225" i="23"/>
  <c r="E225" i="23"/>
  <c r="M224" i="23"/>
  <c r="L224" i="23"/>
  <c r="H224" i="23"/>
  <c r="E224" i="23"/>
  <c r="M223" i="23"/>
  <c r="L223" i="23"/>
  <c r="H223" i="23"/>
  <c r="E223" i="23"/>
  <c r="M222" i="23"/>
  <c r="L222" i="23"/>
  <c r="H222" i="23"/>
  <c r="E222" i="23"/>
  <c r="M221" i="23"/>
  <c r="L221" i="23"/>
  <c r="H221" i="23"/>
  <c r="E221" i="23"/>
  <c r="M220" i="23"/>
  <c r="L220" i="23"/>
  <c r="H220" i="23"/>
  <c r="E220" i="23"/>
  <c r="M219" i="23"/>
  <c r="L219" i="23"/>
  <c r="H219" i="23"/>
  <c r="E219" i="23"/>
  <c r="M218" i="23"/>
  <c r="L218" i="23"/>
  <c r="H218" i="23"/>
  <c r="E218" i="23"/>
  <c r="M217" i="23"/>
  <c r="L217" i="23"/>
  <c r="H217" i="23"/>
  <c r="E217" i="23"/>
  <c r="M216" i="23"/>
  <c r="L216" i="23"/>
  <c r="H216" i="23"/>
  <c r="E216" i="23"/>
  <c r="M215" i="23"/>
  <c r="L215" i="23"/>
  <c r="H215" i="23"/>
  <c r="E215" i="23"/>
  <c r="M214" i="23"/>
  <c r="O214" i="23" s="1"/>
  <c r="H214" i="23"/>
  <c r="E214" i="23"/>
  <c r="M213" i="23"/>
  <c r="L213" i="23"/>
  <c r="H213" i="23"/>
  <c r="E213" i="23"/>
  <c r="M212" i="23"/>
  <c r="L212" i="23"/>
  <c r="H212" i="23"/>
  <c r="E212" i="23"/>
  <c r="M211" i="23"/>
  <c r="L211" i="23"/>
  <c r="H211" i="23"/>
  <c r="E211" i="23"/>
  <c r="M210" i="23"/>
  <c r="O210" i="23" s="1"/>
  <c r="H210" i="23"/>
  <c r="E210" i="23"/>
  <c r="M209" i="23"/>
  <c r="L209" i="23"/>
  <c r="H209" i="23"/>
  <c r="E209" i="23"/>
  <c r="M208" i="23"/>
  <c r="L208" i="23"/>
  <c r="H208" i="23"/>
  <c r="E208" i="23"/>
  <c r="M207" i="23"/>
  <c r="L207" i="23"/>
  <c r="H207" i="23"/>
  <c r="E207" i="23"/>
  <c r="M206" i="23"/>
  <c r="O206" i="23" s="1"/>
  <c r="H206" i="23"/>
  <c r="E206" i="23"/>
  <c r="M205" i="23"/>
  <c r="L205" i="23"/>
  <c r="H205" i="23"/>
  <c r="E205" i="23"/>
  <c r="M204" i="23"/>
  <c r="O204" i="23" s="1"/>
  <c r="H204" i="23"/>
  <c r="E204" i="23"/>
  <c r="M203" i="23"/>
  <c r="O203" i="23" s="1"/>
  <c r="H203" i="23"/>
  <c r="E203" i="23"/>
  <c r="M202" i="23"/>
  <c r="L202" i="23"/>
  <c r="H202" i="23"/>
  <c r="E202" i="23"/>
  <c r="M201" i="23"/>
  <c r="L201" i="23"/>
  <c r="H201" i="23"/>
  <c r="E201" i="23"/>
  <c r="M200" i="23"/>
  <c r="L200" i="23"/>
  <c r="H200" i="23"/>
  <c r="E200" i="23"/>
  <c r="M199" i="23"/>
  <c r="L199" i="23"/>
  <c r="H199" i="23"/>
  <c r="E199" i="23"/>
  <c r="M198" i="23"/>
  <c r="L198" i="23"/>
  <c r="H198" i="23"/>
  <c r="E198" i="23"/>
  <c r="M197" i="23"/>
  <c r="L197" i="23"/>
  <c r="H197" i="23"/>
  <c r="E197" i="23"/>
  <c r="M196" i="23"/>
  <c r="L196" i="23"/>
  <c r="H196" i="23"/>
  <c r="E196" i="23"/>
  <c r="M195" i="23"/>
  <c r="L195" i="23"/>
  <c r="H195" i="23"/>
  <c r="E195" i="23"/>
  <c r="M194" i="23"/>
  <c r="L194" i="23"/>
  <c r="H194" i="23"/>
  <c r="E194" i="23"/>
  <c r="M193" i="23"/>
  <c r="O193" i="23" s="1"/>
  <c r="H193" i="23"/>
  <c r="E193" i="23"/>
  <c r="M192" i="23"/>
  <c r="O192" i="23" s="1"/>
  <c r="H192" i="23"/>
  <c r="E192" i="23"/>
  <c r="M191" i="23"/>
  <c r="L191" i="23"/>
  <c r="H191" i="23"/>
  <c r="E191" i="23"/>
  <c r="M190" i="23"/>
  <c r="L190" i="23"/>
  <c r="H190" i="23"/>
  <c r="E190" i="23"/>
  <c r="M189" i="23"/>
  <c r="L189" i="23"/>
  <c r="H189" i="23"/>
  <c r="E189" i="23"/>
  <c r="M188" i="23"/>
  <c r="L188" i="23"/>
  <c r="H188" i="23"/>
  <c r="E188" i="23"/>
  <c r="M187" i="23"/>
  <c r="O187" i="23" s="1"/>
  <c r="H187" i="23"/>
  <c r="E187" i="23"/>
  <c r="M186" i="23"/>
  <c r="L186" i="23"/>
  <c r="H186" i="23"/>
  <c r="E186" i="23"/>
  <c r="M185" i="23"/>
  <c r="L185" i="23"/>
  <c r="H185" i="23"/>
  <c r="E185" i="23"/>
  <c r="M184" i="23"/>
  <c r="L184" i="23"/>
  <c r="H184" i="23"/>
  <c r="E184" i="23"/>
  <c r="M183" i="23"/>
  <c r="L183" i="23"/>
  <c r="H183" i="23"/>
  <c r="E183" i="23"/>
  <c r="M182" i="23"/>
  <c r="L182" i="23"/>
  <c r="E182" i="23"/>
  <c r="M181" i="23"/>
  <c r="L181" i="23"/>
  <c r="H181" i="23"/>
  <c r="E181" i="23"/>
  <c r="M180" i="23"/>
  <c r="L180" i="23"/>
  <c r="H180" i="23"/>
  <c r="E180" i="23"/>
  <c r="M179" i="23"/>
  <c r="L179" i="23"/>
  <c r="H179" i="23"/>
  <c r="E179" i="23"/>
  <c r="M178" i="23"/>
  <c r="O178" i="23" s="1"/>
  <c r="H178" i="23"/>
  <c r="E178" i="23"/>
  <c r="M177" i="23"/>
  <c r="O177" i="23" s="1"/>
  <c r="H177" i="23"/>
  <c r="E177" i="23"/>
  <c r="M176" i="23"/>
  <c r="L176" i="23"/>
  <c r="H176" i="23"/>
  <c r="E176" i="23"/>
  <c r="M175" i="23"/>
  <c r="L175" i="23"/>
  <c r="H175" i="23"/>
  <c r="E175" i="23"/>
  <c r="M174" i="23"/>
  <c r="L174" i="23"/>
  <c r="H174" i="23"/>
  <c r="E174" i="23"/>
  <c r="M173" i="23"/>
  <c r="L173" i="23"/>
  <c r="H173" i="23"/>
  <c r="E173" i="23"/>
  <c r="M172" i="23"/>
  <c r="L172" i="23"/>
  <c r="H172" i="23"/>
  <c r="E172" i="23"/>
  <c r="M171" i="23"/>
  <c r="L171" i="23"/>
  <c r="H171" i="23"/>
  <c r="E171" i="23"/>
  <c r="M170" i="23"/>
  <c r="L170" i="23"/>
  <c r="H170" i="23"/>
  <c r="E170" i="23"/>
  <c r="M169" i="23"/>
  <c r="L169" i="23"/>
  <c r="H169" i="23"/>
  <c r="E169" i="23"/>
  <c r="M168" i="23"/>
  <c r="L168" i="23"/>
  <c r="H168" i="23"/>
  <c r="E168" i="23"/>
  <c r="M167" i="23"/>
  <c r="L167" i="23"/>
  <c r="H167" i="23"/>
  <c r="E167" i="23"/>
  <c r="M166" i="23"/>
  <c r="L166" i="23"/>
  <c r="H166" i="23"/>
  <c r="E166" i="23"/>
  <c r="M165" i="23"/>
  <c r="L165" i="23"/>
  <c r="H165" i="23"/>
  <c r="E165" i="23"/>
  <c r="M164" i="23"/>
  <c r="L164" i="23"/>
  <c r="H164" i="23"/>
  <c r="E164" i="23"/>
  <c r="M163" i="23"/>
  <c r="L163" i="23"/>
  <c r="H163" i="23"/>
  <c r="E163" i="23"/>
  <c r="M162" i="23"/>
  <c r="L162" i="23"/>
  <c r="H162" i="23"/>
  <c r="E162" i="23"/>
  <c r="M161" i="23"/>
  <c r="L161" i="23"/>
  <c r="H161" i="23"/>
  <c r="E161" i="23"/>
  <c r="M160" i="23"/>
  <c r="L160" i="23"/>
  <c r="H160" i="23"/>
  <c r="E160" i="23"/>
  <c r="M159" i="23"/>
  <c r="L159" i="23"/>
  <c r="H159" i="23"/>
  <c r="E159" i="23"/>
  <c r="M158" i="23"/>
  <c r="L158" i="23"/>
  <c r="H158" i="23"/>
  <c r="E158" i="23"/>
  <c r="M157" i="23"/>
  <c r="L157" i="23"/>
  <c r="H157" i="23"/>
  <c r="E157" i="23"/>
  <c r="M156" i="23"/>
  <c r="L156" i="23"/>
  <c r="H156" i="23"/>
  <c r="E156" i="23"/>
  <c r="M155" i="23"/>
  <c r="L155" i="23"/>
  <c r="H155" i="23"/>
  <c r="E155" i="23"/>
  <c r="M154" i="23"/>
  <c r="L154" i="23"/>
  <c r="H154" i="23"/>
  <c r="E154" i="23"/>
  <c r="M153" i="23"/>
  <c r="L153" i="23"/>
  <c r="H153" i="23"/>
  <c r="E153" i="23"/>
  <c r="M152" i="23"/>
  <c r="L152" i="23"/>
  <c r="H152" i="23"/>
  <c r="E152" i="23"/>
  <c r="M151" i="23"/>
  <c r="L151" i="23"/>
  <c r="H151" i="23"/>
  <c r="E151" i="23"/>
  <c r="M150" i="23"/>
  <c r="L150" i="23"/>
  <c r="H150" i="23"/>
  <c r="E150" i="23"/>
  <c r="M149" i="23"/>
  <c r="L149" i="23"/>
  <c r="H149" i="23"/>
  <c r="E149" i="23"/>
  <c r="M148" i="23"/>
  <c r="L148" i="23"/>
  <c r="H148" i="23"/>
  <c r="E148" i="23"/>
  <c r="M147" i="23"/>
  <c r="L147" i="23"/>
  <c r="H147" i="23"/>
  <c r="E147" i="23"/>
  <c r="M146" i="23"/>
  <c r="L146" i="23"/>
  <c r="H146" i="23"/>
  <c r="E146" i="23"/>
  <c r="M145" i="23"/>
  <c r="L145" i="23"/>
  <c r="H145" i="23"/>
  <c r="E145" i="23"/>
  <c r="M144" i="23"/>
  <c r="L144" i="23"/>
  <c r="H144" i="23"/>
  <c r="E144" i="23"/>
  <c r="M143" i="23"/>
  <c r="L143" i="23"/>
  <c r="H143" i="23"/>
  <c r="E143" i="23"/>
  <c r="M142" i="23"/>
  <c r="L142" i="23"/>
  <c r="H142" i="23"/>
  <c r="E142" i="23"/>
  <c r="M141" i="23"/>
  <c r="L141" i="23"/>
  <c r="H141" i="23"/>
  <c r="E141" i="23"/>
  <c r="M140" i="23"/>
  <c r="L140" i="23"/>
  <c r="H140" i="23"/>
  <c r="E140" i="23"/>
  <c r="M139" i="23"/>
  <c r="L139" i="23"/>
  <c r="H139" i="23"/>
  <c r="E139" i="23"/>
  <c r="M138" i="23"/>
  <c r="L138" i="23"/>
  <c r="H138" i="23"/>
  <c r="E138" i="23"/>
  <c r="M137" i="23"/>
  <c r="L137" i="23"/>
  <c r="H137" i="23"/>
  <c r="E137" i="23"/>
  <c r="M136" i="23"/>
  <c r="L136" i="23"/>
  <c r="H136" i="23"/>
  <c r="E136" i="23"/>
  <c r="M135" i="23"/>
  <c r="L135" i="23"/>
  <c r="H135" i="23"/>
  <c r="E135" i="23"/>
  <c r="M134" i="23"/>
  <c r="L134" i="23"/>
  <c r="H134" i="23"/>
  <c r="E134" i="23"/>
  <c r="M133" i="23"/>
  <c r="L133" i="23"/>
  <c r="H133" i="23"/>
  <c r="E133" i="23"/>
  <c r="M132" i="23"/>
  <c r="L132" i="23"/>
  <c r="H132" i="23"/>
  <c r="E132" i="23"/>
  <c r="M131" i="23"/>
  <c r="L131" i="23"/>
  <c r="H131" i="23"/>
  <c r="E131" i="23"/>
  <c r="M130" i="23"/>
  <c r="L130" i="23"/>
  <c r="H130" i="23"/>
  <c r="E130" i="23"/>
  <c r="M129" i="23"/>
  <c r="L129" i="23"/>
  <c r="H129" i="23"/>
  <c r="E129" i="23"/>
  <c r="M128" i="23"/>
  <c r="L128" i="23"/>
  <c r="H128" i="23"/>
  <c r="E128" i="23"/>
  <c r="M127" i="23"/>
  <c r="L127" i="23"/>
  <c r="H127" i="23"/>
  <c r="E127" i="23"/>
  <c r="M126" i="23"/>
  <c r="L126" i="23"/>
  <c r="H126" i="23"/>
  <c r="E126" i="23"/>
  <c r="M125" i="23"/>
  <c r="L125" i="23"/>
  <c r="H125" i="23"/>
  <c r="E125" i="23"/>
  <c r="M124" i="23"/>
  <c r="L124" i="23"/>
  <c r="H124" i="23"/>
  <c r="E124" i="23"/>
  <c r="M123" i="23"/>
  <c r="L123" i="23"/>
  <c r="H123" i="23"/>
  <c r="E123" i="23"/>
  <c r="M122" i="23"/>
  <c r="L122" i="23"/>
  <c r="H122" i="23"/>
  <c r="E122" i="23"/>
  <c r="M121" i="23"/>
  <c r="L121" i="23"/>
  <c r="H121" i="23"/>
  <c r="E121" i="23"/>
  <c r="M120" i="23"/>
  <c r="L120" i="23"/>
  <c r="H120" i="23"/>
  <c r="E120" i="23"/>
  <c r="M119" i="23"/>
  <c r="L119" i="23"/>
  <c r="H119" i="23"/>
  <c r="E119" i="23"/>
  <c r="M118" i="23"/>
  <c r="L118" i="23"/>
  <c r="H118" i="23"/>
  <c r="E118" i="23"/>
  <c r="M117" i="23"/>
  <c r="L117" i="23"/>
  <c r="H117" i="23"/>
  <c r="E117" i="23"/>
  <c r="M116" i="23"/>
  <c r="L116" i="23"/>
  <c r="H116" i="23"/>
  <c r="E116" i="23"/>
  <c r="M115" i="23"/>
  <c r="L115" i="23"/>
  <c r="H115" i="23"/>
  <c r="E115" i="23"/>
  <c r="M114" i="23"/>
  <c r="L114" i="23"/>
  <c r="H114" i="23"/>
  <c r="E114" i="23"/>
  <c r="M113" i="23"/>
  <c r="L113" i="23"/>
  <c r="H113" i="23"/>
  <c r="E113" i="23"/>
  <c r="M112" i="23"/>
  <c r="L112" i="23"/>
  <c r="H112" i="23"/>
  <c r="E112" i="23"/>
  <c r="M111" i="23"/>
  <c r="L111" i="23"/>
  <c r="H111" i="23"/>
  <c r="E111" i="23"/>
  <c r="M110" i="23"/>
  <c r="L110" i="23"/>
  <c r="H110" i="23"/>
  <c r="E110" i="23"/>
  <c r="M109" i="23"/>
  <c r="L109" i="23"/>
  <c r="H109" i="23"/>
  <c r="E109" i="23"/>
  <c r="M108" i="23"/>
  <c r="L108" i="23"/>
  <c r="H108" i="23"/>
  <c r="E108" i="23"/>
  <c r="M107" i="23"/>
  <c r="L107" i="23"/>
  <c r="H107" i="23"/>
  <c r="E107" i="23"/>
  <c r="M106" i="23"/>
  <c r="L106" i="23"/>
  <c r="H106" i="23"/>
  <c r="E106" i="23"/>
  <c r="M105" i="23"/>
  <c r="L105" i="23"/>
  <c r="H105" i="23"/>
  <c r="E105" i="23"/>
  <c r="M104" i="23"/>
  <c r="L104" i="23"/>
  <c r="H104" i="23"/>
  <c r="E104" i="23"/>
  <c r="M103" i="23"/>
  <c r="L103" i="23"/>
  <c r="H103" i="23"/>
  <c r="E103" i="23"/>
  <c r="M102" i="23"/>
  <c r="L102" i="23"/>
  <c r="H102" i="23"/>
  <c r="E102" i="23"/>
  <c r="M101" i="23"/>
  <c r="L101" i="23"/>
  <c r="H101" i="23"/>
  <c r="E101" i="23"/>
  <c r="M100" i="23"/>
  <c r="L100" i="23"/>
  <c r="H100" i="23"/>
  <c r="E100" i="23"/>
  <c r="M99" i="23"/>
  <c r="L99" i="23"/>
  <c r="H99" i="23"/>
  <c r="E99" i="23"/>
  <c r="M98" i="23"/>
  <c r="L98" i="23"/>
  <c r="H98" i="23"/>
  <c r="E98" i="23"/>
  <c r="M97" i="23"/>
  <c r="L97" i="23"/>
  <c r="H97" i="23"/>
  <c r="E97" i="23"/>
  <c r="M96" i="23"/>
  <c r="L96" i="23"/>
  <c r="H96" i="23"/>
  <c r="E96" i="23"/>
  <c r="M95" i="23"/>
  <c r="L95" i="23"/>
  <c r="H95" i="23"/>
  <c r="E95" i="23"/>
  <c r="M94" i="23"/>
  <c r="L94" i="23"/>
  <c r="H94" i="23"/>
  <c r="E94" i="23"/>
  <c r="M93" i="23"/>
  <c r="L93" i="23"/>
  <c r="H93" i="23"/>
  <c r="E93" i="23"/>
  <c r="M92" i="23"/>
  <c r="L92" i="23"/>
  <c r="H92" i="23"/>
  <c r="E92" i="23"/>
  <c r="M91" i="23"/>
  <c r="L91" i="23"/>
  <c r="H91" i="23"/>
  <c r="E91" i="23"/>
  <c r="M90" i="23"/>
  <c r="L90" i="23"/>
  <c r="H90" i="23"/>
  <c r="E90" i="23"/>
  <c r="M89" i="23"/>
  <c r="L89" i="23"/>
  <c r="H89" i="23"/>
  <c r="E89" i="23"/>
  <c r="M88" i="23"/>
  <c r="L88" i="23"/>
  <c r="H88" i="23"/>
  <c r="E88" i="23"/>
  <c r="M87" i="23"/>
  <c r="L87" i="23"/>
  <c r="H87" i="23"/>
  <c r="E87" i="23"/>
  <c r="M86" i="23"/>
  <c r="L86" i="23"/>
  <c r="H86" i="23"/>
  <c r="E86" i="23"/>
  <c r="M85" i="23"/>
  <c r="L85" i="23"/>
  <c r="H85" i="23"/>
  <c r="E85" i="23"/>
  <c r="M84" i="23"/>
  <c r="L84" i="23"/>
  <c r="H84" i="23"/>
  <c r="E84" i="23"/>
  <c r="M83" i="23"/>
  <c r="L83" i="23"/>
  <c r="H83" i="23"/>
  <c r="E83" i="23"/>
  <c r="M82" i="23"/>
  <c r="L82" i="23"/>
  <c r="H82" i="23"/>
  <c r="E82" i="23"/>
  <c r="M81" i="23"/>
  <c r="L81" i="23"/>
  <c r="H81" i="23"/>
  <c r="E81" i="23"/>
  <c r="M80" i="23"/>
  <c r="L80" i="23"/>
  <c r="H80" i="23"/>
  <c r="E80" i="23"/>
  <c r="M79" i="23"/>
  <c r="L79" i="23"/>
  <c r="H79" i="23"/>
  <c r="E79" i="23"/>
  <c r="M66" i="23"/>
  <c r="M58" i="23"/>
  <c r="M53" i="23"/>
  <c r="L53" i="23"/>
  <c r="M44" i="23"/>
  <c r="M272" i="22"/>
  <c r="O272" i="22" s="1"/>
  <c r="H272" i="22"/>
  <c r="E272" i="22"/>
  <c r="M271" i="22"/>
  <c r="O271" i="22" s="1"/>
  <c r="H271" i="22"/>
  <c r="E271" i="22"/>
  <c r="M270" i="22"/>
  <c r="O270" i="22" s="1"/>
  <c r="H270" i="22"/>
  <c r="E270" i="22"/>
  <c r="M269" i="22"/>
  <c r="O269" i="22" s="1"/>
  <c r="H269" i="22"/>
  <c r="E269" i="22"/>
  <c r="M268" i="22"/>
  <c r="O268" i="22" s="1"/>
  <c r="H268" i="22"/>
  <c r="E268" i="22"/>
  <c r="M267" i="22"/>
  <c r="O267" i="22" s="1"/>
  <c r="H267" i="22"/>
  <c r="E267" i="22"/>
  <c r="M266" i="22"/>
  <c r="O266" i="22" s="1"/>
  <c r="H266" i="22"/>
  <c r="E266" i="22"/>
  <c r="M265" i="22"/>
  <c r="O265" i="22" s="1"/>
  <c r="H265" i="22"/>
  <c r="E265" i="22"/>
  <c r="M264" i="22"/>
  <c r="O264" i="22" s="1"/>
  <c r="H264" i="22"/>
  <c r="E264" i="22"/>
  <c r="M263" i="22"/>
  <c r="O263" i="22" s="1"/>
  <c r="H263" i="22"/>
  <c r="E263" i="22"/>
  <c r="M262" i="22"/>
  <c r="O262" i="22" s="1"/>
  <c r="H262" i="22"/>
  <c r="E262" i="22"/>
  <c r="M261" i="22"/>
  <c r="O261" i="22" s="1"/>
  <c r="H261" i="22"/>
  <c r="E261" i="22"/>
  <c r="M260" i="22"/>
  <c r="O260" i="22" s="1"/>
  <c r="H260" i="22"/>
  <c r="E260" i="22"/>
  <c r="M259" i="22"/>
  <c r="O259" i="22" s="1"/>
  <c r="H259" i="22"/>
  <c r="E259" i="22"/>
  <c r="M258" i="22"/>
  <c r="O258" i="22" s="1"/>
  <c r="H258" i="22"/>
  <c r="E258" i="22"/>
  <c r="M257" i="22"/>
  <c r="O257" i="22" s="1"/>
  <c r="H257" i="22"/>
  <c r="E257" i="22"/>
  <c r="M256" i="22"/>
  <c r="O256" i="22" s="1"/>
  <c r="H256" i="22"/>
  <c r="E256" i="22"/>
  <c r="M255" i="22"/>
  <c r="O255" i="22" s="1"/>
  <c r="H255" i="22"/>
  <c r="E255" i="22"/>
  <c r="M254" i="22"/>
  <c r="O254" i="22" s="1"/>
  <c r="H254" i="22"/>
  <c r="E254" i="22"/>
  <c r="M253" i="22"/>
  <c r="O253" i="22" s="1"/>
  <c r="H253" i="22"/>
  <c r="E253" i="22"/>
  <c r="M252" i="22"/>
  <c r="O252" i="22" s="1"/>
  <c r="H252" i="22"/>
  <c r="E252" i="22"/>
  <c r="M251" i="22"/>
  <c r="O251" i="22" s="1"/>
  <c r="H251" i="22"/>
  <c r="E251" i="22"/>
  <c r="M250" i="22"/>
  <c r="O250" i="22" s="1"/>
  <c r="H250" i="22"/>
  <c r="E250" i="22"/>
  <c r="M249" i="22"/>
  <c r="L249" i="22"/>
  <c r="H249" i="22"/>
  <c r="E249" i="22"/>
  <c r="M248" i="22"/>
  <c r="L248" i="22"/>
  <c r="H248" i="22"/>
  <c r="E248" i="22"/>
  <c r="M247" i="22"/>
  <c r="L247" i="22"/>
  <c r="H247" i="22"/>
  <c r="E247" i="22"/>
  <c r="M246" i="22"/>
  <c r="L246" i="22"/>
  <c r="H246" i="22"/>
  <c r="E246" i="22"/>
  <c r="M245" i="22"/>
  <c r="L245" i="22"/>
  <c r="H245" i="22"/>
  <c r="E245" i="22"/>
  <c r="M244" i="22"/>
  <c r="L244" i="22"/>
  <c r="H244" i="22"/>
  <c r="E244" i="22"/>
  <c r="M243" i="22"/>
  <c r="L243" i="22"/>
  <c r="H243" i="22"/>
  <c r="E243" i="22"/>
  <c r="M242" i="22"/>
  <c r="L242" i="22"/>
  <c r="H242" i="22"/>
  <c r="E242" i="22"/>
  <c r="M241" i="22"/>
  <c r="L241" i="22"/>
  <c r="H241" i="22"/>
  <c r="E241" i="22"/>
  <c r="M240" i="22"/>
  <c r="L240" i="22"/>
  <c r="H240" i="22"/>
  <c r="E240" i="22"/>
  <c r="M239" i="22"/>
  <c r="L239" i="22"/>
  <c r="H239" i="22"/>
  <c r="E239" i="22"/>
  <c r="M238" i="22"/>
  <c r="L238" i="22"/>
  <c r="H238" i="22"/>
  <c r="E238" i="22"/>
  <c r="M237" i="22"/>
  <c r="L237" i="22"/>
  <c r="H237" i="22"/>
  <c r="E237" i="22"/>
  <c r="M236" i="22"/>
  <c r="L236" i="22"/>
  <c r="H236" i="22"/>
  <c r="E236" i="22"/>
  <c r="M235" i="22"/>
  <c r="L235" i="22"/>
  <c r="H235" i="22"/>
  <c r="E235" i="22"/>
  <c r="M234" i="22"/>
  <c r="L234" i="22"/>
  <c r="H234" i="22"/>
  <c r="E234" i="22"/>
  <c r="M233" i="22"/>
  <c r="L233" i="22"/>
  <c r="H233" i="22"/>
  <c r="E233" i="22"/>
  <c r="M232" i="22"/>
  <c r="L232" i="22"/>
  <c r="H232" i="22"/>
  <c r="E232" i="22"/>
  <c r="M231" i="22"/>
  <c r="L231" i="22"/>
  <c r="H231" i="22"/>
  <c r="E231" i="22"/>
  <c r="M230" i="22"/>
  <c r="L230" i="22"/>
  <c r="H230" i="22"/>
  <c r="E230" i="22"/>
  <c r="M229" i="22"/>
  <c r="L229" i="22"/>
  <c r="H229" i="22"/>
  <c r="E229" i="22"/>
  <c r="M228" i="22"/>
  <c r="L228" i="22"/>
  <c r="H228" i="22"/>
  <c r="E228" i="22"/>
  <c r="M227" i="22"/>
  <c r="L227" i="22"/>
  <c r="H227" i="22"/>
  <c r="E227" i="22"/>
  <c r="M226" i="22"/>
  <c r="L226" i="22"/>
  <c r="H226" i="22"/>
  <c r="E226" i="22"/>
  <c r="M225" i="22"/>
  <c r="L225" i="22"/>
  <c r="H225" i="22"/>
  <c r="E225" i="22"/>
  <c r="M224" i="22"/>
  <c r="L224" i="22"/>
  <c r="H224" i="22"/>
  <c r="E224" i="22"/>
  <c r="M223" i="22"/>
  <c r="L223" i="22"/>
  <c r="H223" i="22"/>
  <c r="E223" i="22"/>
  <c r="M222" i="22"/>
  <c r="L222" i="22"/>
  <c r="H222" i="22"/>
  <c r="E222" i="22"/>
  <c r="M221" i="22"/>
  <c r="L221" i="22"/>
  <c r="H221" i="22"/>
  <c r="E221" i="22"/>
  <c r="M220" i="22"/>
  <c r="L220" i="22"/>
  <c r="H220" i="22"/>
  <c r="E220" i="22"/>
  <c r="M219" i="22"/>
  <c r="L219" i="22"/>
  <c r="H219" i="22"/>
  <c r="E219" i="22"/>
  <c r="M218" i="22"/>
  <c r="L218" i="22"/>
  <c r="H218" i="22"/>
  <c r="E218" i="22"/>
  <c r="M217" i="22"/>
  <c r="L217" i="22"/>
  <c r="H217" i="22"/>
  <c r="E217" i="22"/>
  <c r="M216" i="22"/>
  <c r="L216" i="22"/>
  <c r="H216" i="22"/>
  <c r="E216" i="22"/>
  <c r="M215" i="22"/>
  <c r="L215" i="22"/>
  <c r="H215" i="22"/>
  <c r="E215" i="22"/>
  <c r="M214" i="22"/>
  <c r="L214" i="22"/>
  <c r="H214" i="22"/>
  <c r="E214" i="22"/>
  <c r="L213" i="22"/>
  <c r="O213" i="22" s="1"/>
  <c r="H213" i="22"/>
  <c r="E213" i="22"/>
  <c r="M212" i="22"/>
  <c r="L212" i="22"/>
  <c r="H212" i="22"/>
  <c r="E212" i="22"/>
  <c r="M211" i="22"/>
  <c r="L211" i="22"/>
  <c r="H211" i="22"/>
  <c r="E211" i="22"/>
  <c r="M210" i="22"/>
  <c r="L210" i="22"/>
  <c r="H210" i="22"/>
  <c r="E210" i="22"/>
  <c r="M209" i="22"/>
  <c r="L209" i="22"/>
  <c r="H209" i="22"/>
  <c r="E209" i="22"/>
  <c r="M208" i="22"/>
  <c r="L208" i="22"/>
  <c r="H208" i="22"/>
  <c r="E208" i="22"/>
  <c r="M207" i="22"/>
  <c r="L207" i="22"/>
  <c r="H207" i="22"/>
  <c r="E207" i="22"/>
  <c r="M206" i="22"/>
  <c r="L206" i="22"/>
  <c r="H206" i="22"/>
  <c r="E206" i="22"/>
  <c r="M205" i="22"/>
  <c r="L205" i="22"/>
  <c r="H205" i="22"/>
  <c r="E205" i="22"/>
  <c r="M204" i="22"/>
  <c r="L204" i="22"/>
  <c r="H204" i="22"/>
  <c r="E204" i="22"/>
  <c r="M203" i="22"/>
  <c r="L203" i="22"/>
  <c r="H203" i="22"/>
  <c r="E203" i="22"/>
  <c r="M202" i="22"/>
  <c r="L202" i="22"/>
  <c r="H202" i="22"/>
  <c r="E202" i="22"/>
  <c r="M201" i="22"/>
  <c r="L201" i="22"/>
  <c r="H201" i="22"/>
  <c r="E201" i="22"/>
  <c r="M200" i="22"/>
  <c r="O200" i="22" s="1"/>
  <c r="H200" i="22"/>
  <c r="E200" i="22"/>
  <c r="M199" i="22"/>
  <c r="L199" i="22"/>
  <c r="H199" i="22"/>
  <c r="E199" i="22"/>
  <c r="M198" i="22"/>
  <c r="L198" i="22"/>
  <c r="H198" i="22"/>
  <c r="E198" i="22"/>
  <c r="M197" i="22"/>
  <c r="L197" i="22"/>
  <c r="H197" i="22"/>
  <c r="E197" i="22"/>
  <c r="M196" i="22"/>
  <c r="O196" i="22" s="1"/>
  <c r="H196" i="22"/>
  <c r="E196" i="22"/>
  <c r="M195" i="22"/>
  <c r="L195" i="22"/>
  <c r="H195" i="22"/>
  <c r="E195" i="22"/>
  <c r="M194" i="22"/>
  <c r="L194" i="22"/>
  <c r="H194" i="22"/>
  <c r="E194" i="22"/>
  <c r="M193" i="22"/>
  <c r="L193" i="22"/>
  <c r="H193" i="22"/>
  <c r="E193" i="22"/>
  <c r="M192" i="22"/>
  <c r="O192" i="22" s="1"/>
  <c r="H192" i="22"/>
  <c r="E192" i="22"/>
  <c r="M191" i="22"/>
  <c r="L191" i="22"/>
  <c r="H191" i="22"/>
  <c r="E191" i="22"/>
  <c r="M190" i="22"/>
  <c r="O190" i="22" s="1"/>
  <c r="H190" i="22"/>
  <c r="E190" i="22"/>
  <c r="M189" i="22"/>
  <c r="O189" i="22" s="1"/>
  <c r="H189" i="22"/>
  <c r="E189" i="22"/>
  <c r="M188" i="22"/>
  <c r="L188" i="22"/>
  <c r="H188" i="22"/>
  <c r="E188" i="22"/>
  <c r="M187" i="22"/>
  <c r="L187" i="22"/>
  <c r="H187" i="22"/>
  <c r="E187" i="22"/>
  <c r="M186" i="22"/>
  <c r="L186" i="22"/>
  <c r="H186" i="22"/>
  <c r="E186" i="22"/>
  <c r="M185" i="22"/>
  <c r="L185" i="22"/>
  <c r="H185" i="22"/>
  <c r="E185" i="22"/>
  <c r="M184" i="22"/>
  <c r="L184" i="22"/>
  <c r="H184" i="22"/>
  <c r="E184" i="22"/>
  <c r="M183" i="22"/>
  <c r="L183" i="22"/>
  <c r="H183" i="22"/>
  <c r="E183" i="22"/>
  <c r="M182" i="22"/>
  <c r="L182" i="22"/>
  <c r="H182" i="22"/>
  <c r="E182" i="22"/>
  <c r="M181" i="22"/>
  <c r="L181" i="22"/>
  <c r="H181" i="22"/>
  <c r="E181" i="22"/>
  <c r="M180" i="22"/>
  <c r="L180" i="22"/>
  <c r="H180" i="22"/>
  <c r="E180" i="22"/>
  <c r="M179" i="22"/>
  <c r="O179" i="22" s="1"/>
  <c r="H179" i="22"/>
  <c r="E179" i="22"/>
  <c r="M178" i="22"/>
  <c r="O178" i="22" s="1"/>
  <c r="H178" i="22"/>
  <c r="E178" i="22"/>
  <c r="M177" i="22"/>
  <c r="L177" i="22"/>
  <c r="H177" i="22"/>
  <c r="E177" i="22"/>
  <c r="M176" i="22"/>
  <c r="L176" i="22"/>
  <c r="H176" i="22"/>
  <c r="E176" i="22"/>
  <c r="M175" i="22"/>
  <c r="L175" i="22"/>
  <c r="H175" i="22"/>
  <c r="E175" i="22"/>
  <c r="M174" i="22"/>
  <c r="L174" i="22"/>
  <c r="H174" i="22"/>
  <c r="E174" i="22"/>
  <c r="M173" i="22"/>
  <c r="O173" i="22" s="1"/>
  <c r="H173" i="22"/>
  <c r="E173" i="22"/>
  <c r="M172" i="22"/>
  <c r="L172" i="22"/>
  <c r="H172" i="22"/>
  <c r="E172" i="22"/>
  <c r="M171" i="22"/>
  <c r="L171" i="22"/>
  <c r="H171" i="22"/>
  <c r="E171" i="22"/>
  <c r="M170" i="22"/>
  <c r="L170" i="22"/>
  <c r="H170" i="22"/>
  <c r="E170" i="22"/>
  <c r="M169" i="22"/>
  <c r="L169" i="22"/>
  <c r="H169" i="22"/>
  <c r="E169" i="22"/>
  <c r="M168" i="22"/>
  <c r="L168" i="22"/>
  <c r="E168" i="22"/>
  <c r="M167" i="22"/>
  <c r="L167" i="22"/>
  <c r="H167" i="22"/>
  <c r="E167" i="22"/>
  <c r="M166" i="22"/>
  <c r="L166" i="22"/>
  <c r="H166" i="22"/>
  <c r="E166" i="22"/>
  <c r="M165" i="22"/>
  <c r="L165" i="22"/>
  <c r="H165" i="22"/>
  <c r="E165" i="22"/>
  <c r="M164" i="22"/>
  <c r="O164" i="22" s="1"/>
  <c r="H164" i="22"/>
  <c r="E164" i="22"/>
  <c r="M163" i="22"/>
  <c r="O163" i="22" s="1"/>
  <c r="H163" i="22"/>
  <c r="E163" i="22"/>
  <c r="M162" i="22"/>
  <c r="L162" i="22"/>
  <c r="H162" i="22"/>
  <c r="E162" i="22"/>
  <c r="M161" i="22"/>
  <c r="L161" i="22"/>
  <c r="H161" i="22"/>
  <c r="E161" i="22"/>
  <c r="M160" i="22"/>
  <c r="L160" i="22"/>
  <c r="H160" i="22"/>
  <c r="E160" i="22"/>
  <c r="M159" i="22"/>
  <c r="L159" i="22"/>
  <c r="H159" i="22"/>
  <c r="E159" i="22"/>
  <c r="M158" i="22"/>
  <c r="L158" i="22"/>
  <c r="H158" i="22"/>
  <c r="E158" i="22"/>
  <c r="M157" i="22"/>
  <c r="L157" i="22"/>
  <c r="H157" i="22"/>
  <c r="E157" i="22"/>
  <c r="M156" i="22"/>
  <c r="L156" i="22"/>
  <c r="H156" i="22"/>
  <c r="E156" i="22"/>
  <c r="M155" i="22"/>
  <c r="L155" i="22"/>
  <c r="H155" i="22"/>
  <c r="E155" i="22"/>
  <c r="M154" i="22"/>
  <c r="L154" i="22"/>
  <c r="H154" i="22"/>
  <c r="E154" i="22"/>
  <c r="M153" i="22"/>
  <c r="L153" i="22"/>
  <c r="H153" i="22"/>
  <c r="E153" i="22"/>
  <c r="M152" i="22"/>
  <c r="L152" i="22"/>
  <c r="H152" i="22"/>
  <c r="E152" i="22"/>
  <c r="M151" i="22"/>
  <c r="L151" i="22"/>
  <c r="H151" i="22"/>
  <c r="E151" i="22"/>
  <c r="M150" i="22"/>
  <c r="L150" i="22"/>
  <c r="H150" i="22"/>
  <c r="E150" i="22"/>
  <c r="M149" i="22"/>
  <c r="L149" i="22"/>
  <c r="H149" i="22"/>
  <c r="E149" i="22"/>
  <c r="M148" i="22"/>
  <c r="L148" i="22"/>
  <c r="H148" i="22"/>
  <c r="E148" i="22"/>
  <c r="M147" i="22"/>
  <c r="L147" i="22"/>
  <c r="H147" i="22"/>
  <c r="E147" i="22"/>
  <c r="M146" i="22"/>
  <c r="L146" i="22"/>
  <c r="H146" i="22"/>
  <c r="E146" i="22"/>
  <c r="M145" i="22"/>
  <c r="L145" i="22"/>
  <c r="H145" i="22"/>
  <c r="E145" i="22"/>
  <c r="M144" i="22"/>
  <c r="L144" i="22"/>
  <c r="H144" i="22"/>
  <c r="E144" i="22"/>
  <c r="M143" i="22"/>
  <c r="L143" i="22"/>
  <c r="H143" i="22"/>
  <c r="E143" i="22"/>
  <c r="M142" i="22"/>
  <c r="L142" i="22"/>
  <c r="H142" i="22"/>
  <c r="E142" i="22"/>
  <c r="M141" i="22"/>
  <c r="L141" i="22"/>
  <c r="H141" i="22"/>
  <c r="E141" i="22"/>
  <c r="M140" i="22"/>
  <c r="L140" i="22"/>
  <c r="H140" i="22"/>
  <c r="E140" i="22"/>
  <c r="M139" i="22"/>
  <c r="L139" i="22"/>
  <c r="H139" i="22"/>
  <c r="E139" i="22"/>
  <c r="M138" i="22"/>
  <c r="L138" i="22"/>
  <c r="H138" i="22"/>
  <c r="E138" i="22"/>
  <c r="M137" i="22"/>
  <c r="L137" i="22"/>
  <c r="H137" i="22"/>
  <c r="E137" i="22"/>
  <c r="M136" i="22"/>
  <c r="L136" i="22"/>
  <c r="H136" i="22"/>
  <c r="E136" i="22"/>
  <c r="M135" i="22"/>
  <c r="L135" i="22"/>
  <c r="H135" i="22"/>
  <c r="E135" i="22"/>
  <c r="M134" i="22"/>
  <c r="L134" i="22"/>
  <c r="H134" i="22"/>
  <c r="E134" i="22"/>
  <c r="M133" i="22"/>
  <c r="L133" i="22"/>
  <c r="H133" i="22"/>
  <c r="E133" i="22"/>
  <c r="M132" i="22"/>
  <c r="L132" i="22"/>
  <c r="H132" i="22"/>
  <c r="E132" i="22"/>
  <c r="M131" i="22"/>
  <c r="L131" i="22"/>
  <c r="H131" i="22"/>
  <c r="E131" i="22"/>
  <c r="M130" i="22"/>
  <c r="L130" i="22"/>
  <c r="H130" i="22"/>
  <c r="E130" i="22"/>
  <c r="M129" i="22"/>
  <c r="L129" i="22"/>
  <c r="H129" i="22"/>
  <c r="E129" i="22"/>
  <c r="M128" i="22"/>
  <c r="L128" i="22"/>
  <c r="H128" i="22"/>
  <c r="E128" i="22"/>
  <c r="M127" i="22"/>
  <c r="L127" i="22"/>
  <c r="H127" i="22"/>
  <c r="E127" i="22"/>
  <c r="M126" i="22"/>
  <c r="L126" i="22"/>
  <c r="H126" i="22"/>
  <c r="E126" i="22"/>
  <c r="M125" i="22"/>
  <c r="L125" i="22"/>
  <c r="H125" i="22"/>
  <c r="E125" i="22"/>
  <c r="M124" i="22"/>
  <c r="L124" i="22"/>
  <c r="H124" i="22"/>
  <c r="E124" i="22"/>
  <c r="M123" i="22"/>
  <c r="L123" i="22"/>
  <c r="H123" i="22"/>
  <c r="E123" i="22"/>
  <c r="M122" i="22"/>
  <c r="L122" i="22"/>
  <c r="H122" i="22"/>
  <c r="E122" i="22"/>
  <c r="M121" i="22"/>
  <c r="L121" i="22"/>
  <c r="H121" i="22"/>
  <c r="E121" i="22"/>
  <c r="M120" i="22"/>
  <c r="L120" i="22"/>
  <c r="H120" i="22"/>
  <c r="E120" i="22"/>
  <c r="M119" i="22"/>
  <c r="L119" i="22"/>
  <c r="H119" i="22"/>
  <c r="E119" i="22"/>
  <c r="M118" i="22"/>
  <c r="L118" i="22"/>
  <c r="H118" i="22"/>
  <c r="E118" i="22"/>
  <c r="M117" i="22"/>
  <c r="L117" i="22"/>
  <c r="H117" i="22"/>
  <c r="E117" i="22"/>
  <c r="M116" i="22"/>
  <c r="L116" i="22"/>
  <c r="H116" i="22"/>
  <c r="E116" i="22"/>
  <c r="M115" i="22"/>
  <c r="L115" i="22"/>
  <c r="H115" i="22"/>
  <c r="E115" i="22"/>
  <c r="M114" i="22"/>
  <c r="L114" i="22"/>
  <c r="H114" i="22"/>
  <c r="E114" i="22"/>
  <c r="M113" i="22"/>
  <c r="L113" i="22"/>
  <c r="H113" i="22"/>
  <c r="E113" i="22"/>
  <c r="M112" i="22"/>
  <c r="L112" i="22"/>
  <c r="H112" i="22"/>
  <c r="E112" i="22"/>
  <c r="M111" i="22"/>
  <c r="L111" i="22"/>
  <c r="H111" i="22"/>
  <c r="E111" i="22"/>
  <c r="M110" i="22"/>
  <c r="L110" i="22"/>
  <c r="H110" i="22"/>
  <c r="E110" i="22"/>
  <c r="M109" i="22"/>
  <c r="L109" i="22"/>
  <c r="H109" i="22"/>
  <c r="E109" i="22"/>
  <c r="M108" i="22"/>
  <c r="L108" i="22"/>
  <c r="H108" i="22"/>
  <c r="E108" i="22"/>
  <c r="M107" i="22"/>
  <c r="L107" i="22"/>
  <c r="H107" i="22"/>
  <c r="E107" i="22"/>
  <c r="M106" i="22"/>
  <c r="L106" i="22"/>
  <c r="H106" i="22"/>
  <c r="E106" i="22"/>
  <c r="M105" i="22"/>
  <c r="L105" i="22"/>
  <c r="H105" i="22"/>
  <c r="E105" i="22"/>
  <c r="M104" i="22"/>
  <c r="L104" i="22"/>
  <c r="H104" i="22"/>
  <c r="E104" i="22"/>
  <c r="M103" i="22"/>
  <c r="L103" i="22"/>
  <c r="H103" i="22"/>
  <c r="E103" i="22"/>
  <c r="M102" i="22"/>
  <c r="L102" i="22"/>
  <c r="H102" i="22"/>
  <c r="E102" i="22"/>
  <c r="M101" i="22"/>
  <c r="L101" i="22"/>
  <c r="H101" i="22"/>
  <c r="E101" i="22"/>
  <c r="M100" i="22"/>
  <c r="L100" i="22"/>
  <c r="H100" i="22"/>
  <c r="E100" i="22"/>
  <c r="M99" i="22"/>
  <c r="L99" i="22"/>
  <c r="H99" i="22"/>
  <c r="E99" i="22"/>
  <c r="M98" i="22"/>
  <c r="L98" i="22"/>
  <c r="H98" i="22"/>
  <c r="E98" i="22"/>
  <c r="M97" i="22"/>
  <c r="L97" i="22"/>
  <c r="H97" i="22"/>
  <c r="E97" i="22"/>
  <c r="M96" i="22"/>
  <c r="L96" i="22"/>
  <c r="H96" i="22"/>
  <c r="E96" i="22"/>
  <c r="M95" i="22"/>
  <c r="L95" i="22"/>
  <c r="H95" i="22"/>
  <c r="E95" i="22"/>
  <c r="M94" i="22"/>
  <c r="L94" i="22"/>
  <c r="H94" i="22"/>
  <c r="E94" i="22"/>
  <c r="M93" i="22"/>
  <c r="L93" i="22"/>
  <c r="H93" i="22"/>
  <c r="E93" i="22"/>
  <c r="M92" i="22"/>
  <c r="L92" i="22"/>
  <c r="H92" i="22"/>
  <c r="E92" i="22"/>
  <c r="M91" i="22"/>
  <c r="L91" i="22"/>
  <c r="H91" i="22"/>
  <c r="E91" i="22"/>
  <c r="M90" i="22"/>
  <c r="L90" i="22"/>
  <c r="H90" i="22"/>
  <c r="E90" i="22"/>
  <c r="M89" i="22"/>
  <c r="L89" i="22"/>
  <c r="H89" i="22"/>
  <c r="E89" i="22"/>
  <c r="M88" i="22"/>
  <c r="L88" i="22"/>
  <c r="H88" i="22"/>
  <c r="E88" i="22"/>
  <c r="M87" i="22"/>
  <c r="L87" i="22"/>
  <c r="H87" i="22"/>
  <c r="E87" i="22"/>
  <c r="M86" i="22"/>
  <c r="L86" i="22"/>
  <c r="H86" i="22"/>
  <c r="E86" i="22"/>
  <c r="M85" i="22"/>
  <c r="L85" i="22"/>
  <c r="H85" i="22"/>
  <c r="E85" i="22"/>
  <c r="M84" i="22"/>
  <c r="L84" i="22"/>
  <c r="H84" i="22"/>
  <c r="E84" i="22"/>
  <c r="M83" i="22"/>
  <c r="L83" i="22"/>
  <c r="H83" i="22"/>
  <c r="E83" i="22"/>
  <c r="M82" i="22"/>
  <c r="L82" i="22"/>
  <c r="H82" i="22"/>
  <c r="E82" i="22"/>
  <c r="M81" i="22"/>
  <c r="L81" i="22"/>
  <c r="H81" i="22"/>
  <c r="E81" i="22"/>
  <c r="M80" i="22"/>
  <c r="L80" i="22"/>
  <c r="H80" i="22"/>
  <c r="E80" i="22"/>
  <c r="M79" i="22"/>
  <c r="L79" i="22"/>
  <c r="H79" i="22"/>
  <c r="E79" i="22"/>
  <c r="M78" i="22"/>
  <c r="L78" i="22"/>
  <c r="H78" i="22"/>
  <c r="E78" i="22"/>
  <c r="M77" i="22"/>
  <c r="L77" i="22"/>
  <c r="H77" i="22"/>
  <c r="E77" i="22"/>
  <c r="M76" i="22"/>
  <c r="L76" i="22"/>
  <c r="H76" i="22"/>
  <c r="E76" i="22"/>
  <c r="M75" i="22"/>
  <c r="L75" i="22"/>
  <c r="H75" i="22"/>
  <c r="E75" i="22"/>
  <c r="M74" i="22"/>
  <c r="L74" i="22"/>
  <c r="H74" i="22"/>
  <c r="E74" i="22"/>
  <c r="M73" i="22"/>
  <c r="L73" i="22"/>
  <c r="H73" i="22"/>
  <c r="E73" i="22"/>
  <c r="M72" i="22"/>
  <c r="L72" i="22"/>
  <c r="H72" i="22"/>
  <c r="E72" i="22"/>
  <c r="M71" i="22"/>
  <c r="L71" i="22"/>
  <c r="H71" i="22"/>
  <c r="E71" i="22"/>
  <c r="M70" i="22"/>
  <c r="L70" i="22"/>
  <c r="H70" i="22"/>
  <c r="E70" i="22"/>
  <c r="M69" i="22"/>
  <c r="L69" i="22"/>
  <c r="H69" i="22"/>
  <c r="E69" i="22"/>
  <c r="M68" i="22"/>
  <c r="L68" i="22"/>
  <c r="H68" i="22"/>
  <c r="E68" i="22"/>
  <c r="M67" i="22"/>
  <c r="L67" i="22"/>
  <c r="H67" i="22"/>
  <c r="E67" i="22"/>
  <c r="M66" i="22"/>
  <c r="L66" i="22"/>
  <c r="H66" i="22"/>
  <c r="E66" i="22"/>
  <c r="M45" i="22"/>
  <c r="M43" i="22"/>
  <c r="M25" i="22"/>
  <c r="M305" i="21"/>
  <c r="O305" i="21" s="1"/>
  <c r="H305" i="21"/>
  <c r="E305" i="21"/>
  <c r="M304" i="21"/>
  <c r="O304" i="21" s="1"/>
  <c r="H304" i="21"/>
  <c r="E304" i="21"/>
  <c r="M303" i="21"/>
  <c r="O303" i="21" s="1"/>
  <c r="H303" i="21"/>
  <c r="E303" i="21"/>
  <c r="M302" i="21"/>
  <c r="O302" i="21" s="1"/>
  <c r="H302" i="21"/>
  <c r="E302" i="21"/>
  <c r="M301" i="21"/>
  <c r="O301" i="21" s="1"/>
  <c r="H301" i="21"/>
  <c r="E301" i="21"/>
  <c r="M300" i="21"/>
  <c r="O300" i="21" s="1"/>
  <c r="H300" i="21"/>
  <c r="E300" i="21"/>
  <c r="M299" i="21"/>
  <c r="O299" i="21" s="1"/>
  <c r="H299" i="21"/>
  <c r="E299" i="21"/>
  <c r="M298" i="21"/>
  <c r="O298" i="21" s="1"/>
  <c r="H298" i="21"/>
  <c r="E298" i="21"/>
  <c r="M297" i="21"/>
  <c r="O297" i="21" s="1"/>
  <c r="H297" i="21"/>
  <c r="E297" i="21"/>
  <c r="M296" i="21"/>
  <c r="O296" i="21" s="1"/>
  <c r="H296" i="21"/>
  <c r="E296" i="21"/>
  <c r="M295" i="21"/>
  <c r="O295" i="21" s="1"/>
  <c r="H295" i="21"/>
  <c r="E295" i="21"/>
  <c r="M294" i="21"/>
  <c r="O294" i="21" s="1"/>
  <c r="H294" i="21"/>
  <c r="E294" i="21"/>
  <c r="M293" i="21"/>
  <c r="O293" i="21" s="1"/>
  <c r="H293" i="21"/>
  <c r="E293" i="21"/>
  <c r="M292" i="21"/>
  <c r="O292" i="21" s="1"/>
  <c r="H292" i="21"/>
  <c r="E292" i="21"/>
  <c r="M291" i="21"/>
  <c r="O291" i="21" s="1"/>
  <c r="H291" i="21"/>
  <c r="E291" i="21"/>
  <c r="M290" i="21"/>
  <c r="O290" i="21" s="1"/>
  <c r="H290" i="21"/>
  <c r="E290" i="21"/>
  <c r="M289" i="21"/>
  <c r="O289" i="21" s="1"/>
  <c r="H289" i="21"/>
  <c r="E289" i="21"/>
  <c r="M288" i="21"/>
  <c r="O288" i="21" s="1"/>
  <c r="H288" i="21"/>
  <c r="E288" i="21"/>
  <c r="M287" i="21"/>
  <c r="O287" i="21" s="1"/>
  <c r="H287" i="21"/>
  <c r="E287" i="21"/>
  <c r="M286" i="21"/>
  <c r="O286" i="21" s="1"/>
  <c r="H286" i="21"/>
  <c r="E286" i="21"/>
  <c r="M285" i="21"/>
  <c r="O285" i="21" s="1"/>
  <c r="H285" i="21"/>
  <c r="E285" i="21"/>
  <c r="M284" i="21"/>
  <c r="O284" i="21" s="1"/>
  <c r="H284" i="21"/>
  <c r="E284" i="21"/>
  <c r="M283" i="21"/>
  <c r="O283" i="21" s="1"/>
  <c r="H283" i="21"/>
  <c r="E283" i="21"/>
  <c r="M282" i="21"/>
  <c r="L282" i="21"/>
  <c r="H282" i="21"/>
  <c r="E282" i="21"/>
  <c r="M281" i="21"/>
  <c r="L281" i="21"/>
  <c r="H281" i="21"/>
  <c r="E281" i="21"/>
  <c r="M280" i="21"/>
  <c r="L280" i="21"/>
  <c r="H280" i="21"/>
  <c r="E280" i="21"/>
  <c r="M279" i="21"/>
  <c r="L279" i="21"/>
  <c r="H279" i="21"/>
  <c r="E279" i="21"/>
  <c r="M278" i="21"/>
  <c r="L278" i="21"/>
  <c r="H278" i="21"/>
  <c r="E278" i="21"/>
  <c r="M277" i="21"/>
  <c r="L277" i="21"/>
  <c r="H277" i="21"/>
  <c r="E277" i="21"/>
  <c r="M276" i="21"/>
  <c r="L276" i="21"/>
  <c r="H276" i="21"/>
  <c r="E276" i="21"/>
  <c r="M275" i="21"/>
  <c r="L275" i="21"/>
  <c r="H275" i="21"/>
  <c r="E275" i="21"/>
  <c r="M274" i="21"/>
  <c r="L274" i="21"/>
  <c r="H274" i="21"/>
  <c r="E274" i="21"/>
  <c r="M273" i="21"/>
  <c r="L273" i="21"/>
  <c r="H273" i="21"/>
  <c r="E273" i="21"/>
  <c r="M272" i="21"/>
  <c r="L272" i="21"/>
  <c r="H272" i="21"/>
  <c r="E272" i="21"/>
  <c r="M271" i="21"/>
  <c r="L271" i="21"/>
  <c r="H271" i="21"/>
  <c r="E271" i="21"/>
  <c r="M270" i="21"/>
  <c r="L270" i="21"/>
  <c r="H270" i="21"/>
  <c r="E270" i="21"/>
  <c r="M269" i="21"/>
  <c r="L269" i="21"/>
  <c r="H269" i="21"/>
  <c r="E269" i="21"/>
  <c r="M268" i="21"/>
  <c r="L268" i="21"/>
  <c r="H268" i="21"/>
  <c r="E268" i="21"/>
  <c r="M267" i="21"/>
  <c r="L267" i="21"/>
  <c r="H267" i="21"/>
  <c r="E267" i="21"/>
  <c r="M266" i="21"/>
  <c r="L266" i="21"/>
  <c r="H266" i="21"/>
  <c r="E266" i="21"/>
  <c r="M265" i="21"/>
  <c r="L265" i="21"/>
  <c r="H265" i="21"/>
  <c r="E265" i="21"/>
  <c r="M264" i="21"/>
  <c r="L264" i="21"/>
  <c r="H264" i="21"/>
  <c r="E264" i="21"/>
  <c r="M263" i="21"/>
  <c r="L263" i="21"/>
  <c r="H263" i="21"/>
  <c r="E263" i="21"/>
  <c r="M262" i="21"/>
  <c r="L262" i="21"/>
  <c r="H262" i="21"/>
  <c r="E262" i="21"/>
  <c r="M261" i="21"/>
  <c r="L261" i="21"/>
  <c r="H261" i="21"/>
  <c r="E261" i="21"/>
  <c r="M260" i="21"/>
  <c r="L260" i="21"/>
  <c r="H260" i="21"/>
  <c r="E260" i="21"/>
  <c r="M259" i="21"/>
  <c r="L259" i="21"/>
  <c r="H259" i="21"/>
  <c r="E259" i="21"/>
  <c r="M258" i="21"/>
  <c r="L258" i="21"/>
  <c r="H258" i="21"/>
  <c r="E258" i="21"/>
  <c r="M257" i="21"/>
  <c r="L257" i="21"/>
  <c r="H257" i="21"/>
  <c r="E257" i="21"/>
  <c r="M256" i="21"/>
  <c r="L256" i="21"/>
  <c r="H256" i="21"/>
  <c r="E256" i="21"/>
  <c r="M255" i="21"/>
  <c r="L255" i="21"/>
  <c r="H255" i="21"/>
  <c r="E255" i="21"/>
  <c r="M254" i="21"/>
  <c r="L254" i="21"/>
  <c r="H254" i="21"/>
  <c r="E254" i="21"/>
  <c r="M253" i="21"/>
  <c r="L253" i="21"/>
  <c r="H253" i="21"/>
  <c r="E253" i="21"/>
  <c r="M252" i="21"/>
  <c r="L252" i="21"/>
  <c r="H252" i="21"/>
  <c r="E252" i="21"/>
  <c r="M251" i="21"/>
  <c r="L251" i="21"/>
  <c r="H251" i="21"/>
  <c r="E251" i="21"/>
  <c r="M250" i="21"/>
  <c r="L250" i="21"/>
  <c r="H250" i="21"/>
  <c r="E250" i="21"/>
  <c r="M249" i="21"/>
  <c r="L249" i="21"/>
  <c r="H249" i="21"/>
  <c r="E249" i="21"/>
  <c r="M248" i="21"/>
  <c r="L248" i="21"/>
  <c r="H248" i="21"/>
  <c r="E248" i="21"/>
  <c r="M247" i="21"/>
  <c r="L247" i="21"/>
  <c r="H247" i="21"/>
  <c r="E247" i="21"/>
  <c r="L246" i="21"/>
  <c r="O246" i="21" s="1"/>
  <c r="H246" i="21"/>
  <c r="E246" i="21"/>
  <c r="M245" i="21"/>
  <c r="L245" i="21"/>
  <c r="H245" i="21"/>
  <c r="E245" i="21"/>
  <c r="M244" i="21"/>
  <c r="L244" i="21"/>
  <c r="H244" i="21"/>
  <c r="E244" i="21"/>
  <c r="M243" i="21"/>
  <c r="L243" i="21"/>
  <c r="H243" i="21"/>
  <c r="E243" i="21"/>
  <c r="M242" i="21"/>
  <c r="L242" i="21"/>
  <c r="H242" i="21"/>
  <c r="E242" i="21"/>
  <c r="M241" i="21"/>
  <c r="L241" i="21"/>
  <c r="H241" i="21"/>
  <c r="E241" i="21"/>
  <c r="M240" i="21"/>
  <c r="L240" i="21"/>
  <c r="H240" i="21"/>
  <c r="E240" i="21"/>
  <c r="M239" i="21"/>
  <c r="L239" i="21"/>
  <c r="H239" i="21"/>
  <c r="E239" i="21"/>
  <c r="M238" i="21"/>
  <c r="L238" i="21"/>
  <c r="H238" i="21"/>
  <c r="E238" i="21"/>
  <c r="M237" i="21"/>
  <c r="L237" i="21"/>
  <c r="H237" i="21"/>
  <c r="E237" i="21"/>
  <c r="M236" i="21"/>
  <c r="L236" i="21"/>
  <c r="H236" i="21"/>
  <c r="E236" i="21"/>
  <c r="M235" i="21"/>
  <c r="L235" i="21"/>
  <c r="H235" i="21"/>
  <c r="E235" i="21"/>
  <c r="M234" i="21"/>
  <c r="L234" i="21"/>
  <c r="H234" i="21"/>
  <c r="E234" i="21"/>
  <c r="M233" i="21"/>
  <c r="O233" i="21" s="1"/>
  <c r="H233" i="21"/>
  <c r="E233" i="21"/>
  <c r="M232" i="21"/>
  <c r="L232" i="21"/>
  <c r="H232" i="21"/>
  <c r="E232" i="21"/>
  <c r="M231" i="21"/>
  <c r="L231" i="21"/>
  <c r="H231" i="21"/>
  <c r="E231" i="21"/>
  <c r="M230" i="21"/>
  <c r="L230" i="21"/>
  <c r="H230" i="21"/>
  <c r="E230" i="21"/>
  <c r="M229" i="21"/>
  <c r="O229" i="21" s="1"/>
  <c r="H229" i="21"/>
  <c r="E229" i="21"/>
  <c r="M228" i="21"/>
  <c r="L228" i="21"/>
  <c r="H228" i="21"/>
  <c r="E228" i="21"/>
  <c r="M227" i="21"/>
  <c r="L227" i="21"/>
  <c r="H227" i="21"/>
  <c r="E227" i="21"/>
  <c r="M226" i="21"/>
  <c r="L226" i="21"/>
  <c r="H226" i="21"/>
  <c r="E226" i="21"/>
  <c r="M225" i="21"/>
  <c r="O225" i="21" s="1"/>
  <c r="H225" i="21"/>
  <c r="E225" i="21"/>
  <c r="M224" i="21"/>
  <c r="L224" i="21"/>
  <c r="H224" i="21"/>
  <c r="E224" i="21"/>
  <c r="M223" i="21"/>
  <c r="O223" i="21" s="1"/>
  <c r="H223" i="21"/>
  <c r="E223" i="21"/>
  <c r="M222" i="21"/>
  <c r="O222" i="21" s="1"/>
  <c r="H222" i="21"/>
  <c r="E222" i="21"/>
  <c r="M221" i="21"/>
  <c r="L221" i="21"/>
  <c r="H221" i="21"/>
  <c r="E221" i="21"/>
  <c r="M220" i="21"/>
  <c r="L220" i="21"/>
  <c r="H220" i="21"/>
  <c r="E220" i="21"/>
  <c r="M219" i="21"/>
  <c r="L219" i="21"/>
  <c r="H219" i="21"/>
  <c r="E219" i="21"/>
  <c r="M218" i="21"/>
  <c r="L218" i="21"/>
  <c r="H218" i="21"/>
  <c r="E218" i="21"/>
  <c r="M217" i="21"/>
  <c r="L217" i="21"/>
  <c r="H217" i="21"/>
  <c r="E217" i="21"/>
  <c r="M216" i="21"/>
  <c r="L216" i="21"/>
  <c r="H216" i="21"/>
  <c r="E216" i="21"/>
  <c r="M215" i="21"/>
  <c r="L215" i="21"/>
  <c r="H215" i="21"/>
  <c r="E215" i="21"/>
  <c r="M214" i="21"/>
  <c r="L214" i="21"/>
  <c r="H214" i="21"/>
  <c r="E214" i="21"/>
  <c r="M213" i="21"/>
  <c r="L213" i="21"/>
  <c r="H213" i="21"/>
  <c r="E213" i="21"/>
  <c r="M212" i="21"/>
  <c r="O212" i="21" s="1"/>
  <c r="H212" i="21"/>
  <c r="E212" i="21"/>
  <c r="M211" i="21"/>
  <c r="O211" i="21" s="1"/>
  <c r="H211" i="21"/>
  <c r="E211" i="21"/>
  <c r="M210" i="21"/>
  <c r="L210" i="21"/>
  <c r="H210" i="21"/>
  <c r="E210" i="21"/>
  <c r="M209" i="21"/>
  <c r="L209" i="21"/>
  <c r="H209" i="21"/>
  <c r="E209" i="21"/>
  <c r="M208" i="21"/>
  <c r="L208" i="21"/>
  <c r="H208" i="21"/>
  <c r="E208" i="21"/>
  <c r="M207" i="21"/>
  <c r="L207" i="21"/>
  <c r="H207" i="21"/>
  <c r="E207" i="21"/>
  <c r="M206" i="21"/>
  <c r="O206" i="21" s="1"/>
  <c r="H206" i="21"/>
  <c r="E206" i="21"/>
  <c r="M205" i="21"/>
  <c r="L205" i="21"/>
  <c r="H205" i="21"/>
  <c r="E205" i="21"/>
  <c r="M204" i="21"/>
  <c r="L204" i="21"/>
  <c r="H204" i="21"/>
  <c r="E204" i="21"/>
  <c r="M203" i="21"/>
  <c r="L203" i="21"/>
  <c r="H203" i="21"/>
  <c r="E203" i="21"/>
  <c r="M202" i="21"/>
  <c r="L202" i="21"/>
  <c r="H202" i="21"/>
  <c r="E202" i="21"/>
  <c r="M201" i="21"/>
  <c r="L201" i="21"/>
  <c r="E201" i="21"/>
  <c r="M200" i="21"/>
  <c r="L200" i="21"/>
  <c r="H200" i="21"/>
  <c r="E200" i="21"/>
  <c r="M199" i="21"/>
  <c r="L199" i="21"/>
  <c r="H199" i="21"/>
  <c r="E199" i="21"/>
  <c r="M198" i="21"/>
  <c r="L198" i="21"/>
  <c r="H198" i="21"/>
  <c r="E198" i="21"/>
  <c r="M197" i="21"/>
  <c r="O197" i="21" s="1"/>
  <c r="H197" i="21"/>
  <c r="E197" i="21"/>
  <c r="M196" i="21"/>
  <c r="O196" i="21" s="1"/>
  <c r="H196" i="21"/>
  <c r="E196" i="21"/>
  <c r="M195" i="21"/>
  <c r="L195" i="21"/>
  <c r="H195" i="21"/>
  <c r="E195" i="21"/>
  <c r="M194" i="21"/>
  <c r="L194" i="21"/>
  <c r="H194" i="21"/>
  <c r="E194" i="21"/>
  <c r="M193" i="21"/>
  <c r="L193" i="21"/>
  <c r="H193" i="21"/>
  <c r="E193" i="21"/>
  <c r="M192" i="21"/>
  <c r="L192" i="21"/>
  <c r="H192" i="21"/>
  <c r="E192" i="21"/>
  <c r="M191" i="21"/>
  <c r="L191" i="21"/>
  <c r="H191" i="21"/>
  <c r="E191" i="21"/>
  <c r="M190" i="21"/>
  <c r="L190" i="21"/>
  <c r="H190" i="21"/>
  <c r="E190" i="21"/>
  <c r="M189" i="21"/>
  <c r="L189" i="21"/>
  <c r="H189" i="21"/>
  <c r="E189" i="21"/>
  <c r="M188" i="21"/>
  <c r="L188" i="21"/>
  <c r="H188" i="21"/>
  <c r="E188" i="21"/>
  <c r="M187" i="21"/>
  <c r="L187" i="21"/>
  <c r="H187" i="21"/>
  <c r="E187" i="21"/>
  <c r="M186" i="21"/>
  <c r="L186" i="21"/>
  <c r="H186" i="21"/>
  <c r="E186" i="21"/>
  <c r="M185" i="21"/>
  <c r="L185" i="21"/>
  <c r="H185" i="21"/>
  <c r="E185" i="21"/>
  <c r="M184" i="21"/>
  <c r="L184" i="21"/>
  <c r="H184" i="21"/>
  <c r="E184" i="21"/>
  <c r="M183" i="21"/>
  <c r="L183" i="21"/>
  <c r="H183" i="21"/>
  <c r="E183" i="21"/>
  <c r="M182" i="21"/>
  <c r="L182" i="21"/>
  <c r="H182" i="21"/>
  <c r="E182" i="21"/>
  <c r="M181" i="21"/>
  <c r="L181" i="21"/>
  <c r="H181" i="21"/>
  <c r="E181" i="21"/>
  <c r="M180" i="21"/>
  <c r="L180" i="21"/>
  <c r="H180" i="21"/>
  <c r="E180" i="21"/>
  <c r="M179" i="21"/>
  <c r="L179" i="21"/>
  <c r="H179" i="21"/>
  <c r="E179" i="21"/>
  <c r="M178" i="21"/>
  <c r="L178" i="21"/>
  <c r="H178" i="21"/>
  <c r="E178" i="21"/>
  <c r="M177" i="21"/>
  <c r="L177" i="21"/>
  <c r="H177" i="21"/>
  <c r="E177" i="21"/>
  <c r="M176" i="21"/>
  <c r="L176" i="21"/>
  <c r="H176" i="21"/>
  <c r="E176" i="21"/>
  <c r="M175" i="21"/>
  <c r="L175" i="21"/>
  <c r="H175" i="21"/>
  <c r="E175" i="21"/>
  <c r="M174" i="21"/>
  <c r="L174" i="21"/>
  <c r="H174" i="21"/>
  <c r="E174" i="21"/>
  <c r="M173" i="21"/>
  <c r="L173" i="21"/>
  <c r="H173" i="21"/>
  <c r="E173" i="21"/>
  <c r="M172" i="21"/>
  <c r="L172" i="21"/>
  <c r="H172" i="21"/>
  <c r="E172" i="21"/>
  <c r="M171" i="21"/>
  <c r="L171" i="21"/>
  <c r="H171" i="21"/>
  <c r="E171" i="21"/>
  <c r="M170" i="21"/>
  <c r="L170" i="21"/>
  <c r="H170" i="21"/>
  <c r="E170" i="21"/>
  <c r="M169" i="21"/>
  <c r="L169" i="21"/>
  <c r="H169" i="21"/>
  <c r="E169" i="21"/>
  <c r="M168" i="21"/>
  <c r="L168" i="21"/>
  <c r="H168" i="21"/>
  <c r="E168" i="21"/>
  <c r="M167" i="21"/>
  <c r="L167" i="21"/>
  <c r="H167" i="21"/>
  <c r="E167" i="21"/>
  <c r="M166" i="21"/>
  <c r="L166" i="21"/>
  <c r="H166" i="21"/>
  <c r="E166" i="21"/>
  <c r="M165" i="21"/>
  <c r="L165" i="21"/>
  <c r="H165" i="21"/>
  <c r="E165" i="21"/>
  <c r="M164" i="21"/>
  <c r="L164" i="21"/>
  <c r="H164" i="21"/>
  <c r="E164" i="21"/>
  <c r="M163" i="21"/>
  <c r="L163" i="21"/>
  <c r="H163" i="21"/>
  <c r="E163" i="21"/>
  <c r="M162" i="21"/>
  <c r="L162" i="21"/>
  <c r="H162" i="21"/>
  <c r="E162" i="21"/>
  <c r="M161" i="21"/>
  <c r="L161" i="21"/>
  <c r="H161" i="21"/>
  <c r="E161" i="21"/>
  <c r="M160" i="21"/>
  <c r="L160" i="21"/>
  <c r="H160" i="21"/>
  <c r="E160" i="21"/>
  <c r="M159" i="21"/>
  <c r="L159" i="21"/>
  <c r="H159" i="21"/>
  <c r="E159" i="21"/>
  <c r="M158" i="21"/>
  <c r="L158" i="21"/>
  <c r="H158" i="21"/>
  <c r="E158" i="21"/>
  <c r="M157" i="21"/>
  <c r="L157" i="21"/>
  <c r="H157" i="21"/>
  <c r="E157" i="21"/>
  <c r="M156" i="21"/>
  <c r="L156" i="21"/>
  <c r="H156" i="21"/>
  <c r="E156" i="21"/>
  <c r="M155" i="21"/>
  <c r="L155" i="21"/>
  <c r="H155" i="21"/>
  <c r="E155" i="21"/>
  <c r="M154" i="21"/>
  <c r="L154" i="21"/>
  <c r="H154" i="21"/>
  <c r="E154" i="21"/>
  <c r="M153" i="21"/>
  <c r="L153" i="21"/>
  <c r="H153" i="21"/>
  <c r="E153" i="21"/>
  <c r="M152" i="21"/>
  <c r="L152" i="21"/>
  <c r="H152" i="21"/>
  <c r="E152" i="21"/>
  <c r="M151" i="21"/>
  <c r="L151" i="21"/>
  <c r="H151" i="21"/>
  <c r="E151" i="21"/>
  <c r="M150" i="21"/>
  <c r="L150" i="21"/>
  <c r="H150" i="21"/>
  <c r="E150" i="21"/>
  <c r="M149" i="21"/>
  <c r="L149" i="21"/>
  <c r="H149" i="21"/>
  <c r="E149" i="21"/>
  <c r="M148" i="21"/>
  <c r="L148" i="21"/>
  <c r="H148" i="21"/>
  <c r="E148" i="21"/>
  <c r="M147" i="21"/>
  <c r="L147" i="21"/>
  <c r="H147" i="21"/>
  <c r="E147" i="21"/>
  <c r="M146" i="21"/>
  <c r="L146" i="21"/>
  <c r="H146" i="21"/>
  <c r="E146" i="21"/>
  <c r="M145" i="21"/>
  <c r="L145" i="21"/>
  <c r="H145" i="21"/>
  <c r="E145" i="21"/>
  <c r="M144" i="21"/>
  <c r="L144" i="21"/>
  <c r="H144" i="21"/>
  <c r="E144" i="21"/>
  <c r="M143" i="21"/>
  <c r="L143" i="21"/>
  <c r="H143" i="21"/>
  <c r="E143" i="21"/>
  <c r="M142" i="21"/>
  <c r="L142" i="21"/>
  <c r="H142" i="21"/>
  <c r="E142" i="21"/>
  <c r="M141" i="21"/>
  <c r="L141" i="21"/>
  <c r="H141" i="21"/>
  <c r="E141" i="21"/>
  <c r="M140" i="21"/>
  <c r="L140" i="21"/>
  <c r="H140" i="21"/>
  <c r="E140" i="21"/>
  <c r="M139" i="21"/>
  <c r="L139" i="21"/>
  <c r="H139" i="21"/>
  <c r="E139" i="21"/>
  <c r="M138" i="21"/>
  <c r="L138" i="21"/>
  <c r="H138" i="21"/>
  <c r="E138" i="21"/>
  <c r="M137" i="21"/>
  <c r="L137" i="21"/>
  <c r="H137" i="21"/>
  <c r="E137" i="21"/>
  <c r="M136" i="21"/>
  <c r="L136" i="21"/>
  <c r="H136" i="21"/>
  <c r="E136" i="21"/>
  <c r="M135" i="21"/>
  <c r="L135" i="21"/>
  <c r="H135" i="21"/>
  <c r="E135" i="21"/>
  <c r="M134" i="21"/>
  <c r="L134" i="21"/>
  <c r="H134" i="21"/>
  <c r="E134" i="21"/>
  <c r="M133" i="21"/>
  <c r="L133" i="21"/>
  <c r="H133" i="21"/>
  <c r="E133" i="21"/>
  <c r="M132" i="21"/>
  <c r="L132" i="21"/>
  <c r="H132" i="21"/>
  <c r="E132" i="21"/>
  <c r="M131" i="21"/>
  <c r="L131" i="21"/>
  <c r="H131" i="21"/>
  <c r="E131" i="21"/>
  <c r="M130" i="21"/>
  <c r="L130" i="21"/>
  <c r="H130" i="21"/>
  <c r="E130" i="21"/>
  <c r="M129" i="21"/>
  <c r="L129" i="21"/>
  <c r="H129" i="21"/>
  <c r="E129" i="21"/>
  <c r="M128" i="21"/>
  <c r="L128" i="21"/>
  <c r="H128" i="21"/>
  <c r="E128" i="21"/>
  <c r="M127" i="21"/>
  <c r="L127" i="21"/>
  <c r="H127" i="21"/>
  <c r="E127" i="21"/>
  <c r="M126" i="21"/>
  <c r="L126" i="21"/>
  <c r="H126" i="21"/>
  <c r="E126" i="21"/>
  <c r="M125" i="21"/>
  <c r="L125" i="21"/>
  <c r="H125" i="21"/>
  <c r="E125" i="21"/>
  <c r="M124" i="21"/>
  <c r="L124" i="21"/>
  <c r="H124" i="21"/>
  <c r="E124" i="21"/>
  <c r="M123" i="21"/>
  <c r="L123" i="21"/>
  <c r="H123" i="21"/>
  <c r="E123" i="21"/>
  <c r="M122" i="21"/>
  <c r="L122" i="21"/>
  <c r="H122" i="21"/>
  <c r="E122" i="21"/>
  <c r="M121" i="21"/>
  <c r="L121" i="21"/>
  <c r="H121" i="21"/>
  <c r="E121" i="21"/>
  <c r="M120" i="21"/>
  <c r="L120" i="21"/>
  <c r="H120" i="21"/>
  <c r="E120" i="21"/>
  <c r="M119" i="21"/>
  <c r="L119" i="21"/>
  <c r="H119" i="21"/>
  <c r="E119" i="21"/>
  <c r="M118" i="21"/>
  <c r="L118" i="21"/>
  <c r="H118" i="21"/>
  <c r="E118" i="21"/>
  <c r="M117" i="21"/>
  <c r="L117" i="21"/>
  <c r="H117" i="21"/>
  <c r="E117" i="21"/>
  <c r="M116" i="21"/>
  <c r="L116" i="21"/>
  <c r="H116" i="21"/>
  <c r="E116" i="21"/>
  <c r="M115" i="21"/>
  <c r="L115" i="21"/>
  <c r="H115" i="21"/>
  <c r="E115" i="21"/>
  <c r="M114" i="21"/>
  <c r="L114" i="21"/>
  <c r="H114" i="21"/>
  <c r="E114" i="21"/>
  <c r="M113" i="21"/>
  <c r="L113" i="21"/>
  <c r="H113" i="21"/>
  <c r="E113" i="21"/>
  <c r="M112" i="21"/>
  <c r="L112" i="21"/>
  <c r="H112" i="21"/>
  <c r="E112" i="21"/>
  <c r="M111" i="21"/>
  <c r="L111" i="21"/>
  <c r="H111" i="21"/>
  <c r="E111" i="21"/>
  <c r="M110" i="21"/>
  <c r="L110" i="21"/>
  <c r="H110" i="21"/>
  <c r="E110" i="21"/>
  <c r="M109" i="21"/>
  <c r="L109" i="21"/>
  <c r="H109" i="21"/>
  <c r="E109" i="21"/>
  <c r="M108" i="21"/>
  <c r="L108" i="21"/>
  <c r="H108" i="21"/>
  <c r="E108" i="21"/>
  <c r="M107" i="21"/>
  <c r="L107" i="21"/>
  <c r="H107" i="21"/>
  <c r="E107" i="21"/>
  <c r="M106" i="21"/>
  <c r="L106" i="21"/>
  <c r="H106" i="21"/>
  <c r="E106" i="21"/>
  <c r="M105" i="21"/>
  <c r="L105" i="21"/>
  <c r="H105" i="21"/>
  <c r="E105" i="21"/>
  <c r="M104" i="21"/>
  <c r="L104" i="21"/>
  <c r="H104" i="21"/>
  <c r="E104" i="21"/>
  <c r="M103" i="21"/>
  <c r="L103" i="21"/>
  <c r="H103" i="21"/>
  <c r="E103" i="21"/>
  <c r="M102" i="21"/>
  <c r="L102" i="21"/>
  <c r="H102" i="21"/>
  <c r="E102" i="21"/>
  <c r="M101" i="21"/>
  <c r="L101" i="21"/>
  <c r="H101" i="21"/>
  <c r="E101" i="21"/>
  <c r="M100" i="21"/>
  <c r="L100" i="21"/>
  <c r="H100" i="21"/>
  <c r="E100" i="21"/>
  <c r="M99" i="21"/>
  <c r="L99" i="21"/>
  <c r="H99" i="21"/>
  <c r="E99" i="21"/>
  <c r="M98" i="21"/>
  <c r="L98" i="21"/>
  <c r="H98" i="21"/>
  <c r="E98" i="21"/>
  <c r="M97" i="21"/>
  <c r="L97" i="21"/>
  <c r="H97" i="21"/>
  <c r="E97" i="21"/>
  <c r="M92" i="21"/>
  <c r="M89" i="21"/>
  <c r="M73" i="21"/>
  <c r="M245" i="20"/>
  <c r="O245" i="20" s="1"/>
  <c r="H245" i="20"/>
  <c r="E245" i="20"/>
  <c r="M244" i="20"/>
  <c r="O244" i="20" s="1"/>
  <c r="H244" i="20"/>
  <c r="E244" i="20"/>
  <c r="M243" i="20"/>
  <c r="O243" i="20" s="1"/>
  <c r="H243" i="20"/>
  <c r="E243" i="20"/>
  <c r="M242" i="20"/>
  <c r="O242" i="20" s="1"/>
  <c r="H242" i="20"/>
  <c r="E242" i="20"/>
  <c r="M241" i="20"/>
  <c r="O241" i="20" s="1"/>
  <c r="H241" i="20"/>
  <c r="E241" i="20"/>
  <c r="M240" i="20"/>
  <c r="O240" i="20" s="1"/>
  <c r="H240" i="20"/>
  <c r="E240" i="20"/>
  <c r="M239" i="20"/>
  <c r="O239" i="20" s="1"/>
  <c r="H239" i="20"/>
  <c r="E239" i="20"/>
  <c r="M238" i="20"/>
  <c r="O238" i="20" s="1"/>
  <c r="H238" i="20"/>
  <c r="E238" i="20"/>
  <c r="M237" i="20"/>
  <c r="O237" i="20" s="1"/>
  <c r="H237" i="20"/>
  <c r="E237" i="20"/>
  <c r="M236" i="20"/>
  <c r="O236" i="20" s="1"/>
  <c r="H236" i="20"/>
  <c r="E236" i="20"/>
  <c r="M235" i="20"/>
  <c r="O235" i="20" s="1"/>
  <c r="H235" i="20"/>
  <c r="E235" i="20"/>
  <c r="M234" i="20"/>
  <c r="O234" i="20" s="1"/>
  <c r="H234" i="20"/>
  <c r="E234" i="20"/>
  <c r="M233" i="20"/>
  <c r="O233" i="20" s="1"/>
  <c r="H233" i="20"/>
  <c r="E233" i="20"/>
  <c r="M232" i="20"/>
  <c r="O232" i="20" s="1"/>
  <c r="H232" i="20"/>
  <c r="E232" i="20"/>
  <c r="M231" i="20"/>
  <c r="O231" i="20" s="1"/>
  <c r="H231" i="20"/>
  <c r="E231" i="20"/>
  <c r="M230" i="20"/>
  <c r="O230" i="20" s="1"/>
  <c r="H230" i="20"/>
  <c r="E230" i="20"/>
  <c r="M229" i="20"/>
  <c r="O229" i="20" s="1"/>
  <c r="H229" i="20"/>
  <c r="E229" i="20"/>
  <c r="M228" i="20"/>
  <c r="O228" i="20" s="1"/>
  <c r="H228" i="20"/>
  <c r="E228" i="20"/>
  <c r="M227" i="20"/>
  <c r="O227" i="20" s="1"/>
  <c r="H227" i="20"/>
  <c r="E227" i="20"/>
  <c r="M226" i="20"/>
  <c r="O226" i="20" s="1"/>
  <c r="H226" i="20"/>
  <c r="E226" i="20"/>
  <c r="M225" i="20"/>
  <c r="O225" i="20" s="1"/>
  <c r="H225" i="20"/>
  <c r="E225" i="20"/>
  <c r="M224" i="20"/>
  <c r="O224" i="20" s="1"/>
  <c r="H224" i="20"/>
  <c r="E224" i="20"/>
  <c r="M223" i="20"/>
  <c r="O223" i="20" s="1"/>
  <c r="H223" i="20"/>
  <c r="E223" i="20"/>
  <c r="M222" i="20"/>
  <c r="L222" i="20"/>
  <c r="H222" i="20"/>
  <c r="E222" i="20"/>
  <c r="M221" i="20"/>
  <c r="L221" i="20"/>
  <c r="H221" i="20"/>
  <c r="E221" i="20"/>
  <c r="M220" i="20"/>
  <c r="L220" i="20"/>
  <c r="H220" i="20"/>
  <c r="E220" i="20"/>
  <c r="M219" i="20"/>
  <c r="L219" i="20"/>
  <c r="H219" i="20"/>
  <c r="E219" i="20"/>
  <c r="M218" i="20"/>
  <c r="L218" i="20"/>
  <c r="H218" i="20"/>
  <c r="E218" i="20"/>
  <c r="M217" i="20"/>
  <c r="L217" i="20"/>
  <c r="H217" i="20"/>
  <c r="E217" i="20"/>
  <c r="M216" i="20"/>
  <c r="L216" i="20"/>
  <c r="H216" i="20"/>
  <c r="E216" i="20"/>
  <c r="M215" i="20"/>
  <c r="L215" i="20"/>
  <c r="H215" i="20"/>
  <c r="E215" i="20"/>
  <c r="M214" i="20"/>
  <c r="L214" i="20"/>
  <c r="H214" i="20"/>
  <c r="E214" i="20"/>
  <c r="M213" i="20"/>
  <c r="L213" i="20"/>
  <c r="H213" i="20"/>
  <c r="E213" i="20"/>
  <c r="M212" i="20"/>
  <c r="L212" i="20"/>
  <c r="H212" i="20"/>
  <c r="E212" i="20"/>
  <c r="M211" i="20"/>
  <c r="L211" i="20"/>
  <c r="H211" i="20"/>
  <c r="E211" i="20"/>
  <c r="M210" i="20"/>
  <c r="L210" i="20"/>
  <c r="H210" i="20"/>
  <c r="E210" i="20"/>
  <c r="M209" i="20"/>
  <c r="L209" i="20"/>
  <c r="H209" i="20"/>
  <c r="E209" i="20"/>
  <c r="M208" i="20"/>
  <c r="L208" i="20"/>
  <c r="H208" i="20"/>
  <c r="E208" i="20"/>
  <c r="M207" i="20"/>
  <c r="L207" i="20"/>
  <c r="H207" i="20"/>
  <c r="E207" i="20"/>
  <c r="M206" i="20"/>
  <c r="L206" i="20"/>
  <c r="H206" i="20"/>
  <c r="E206" i="20"/>
  <c r="M205" i="20"/>
  <c r="L205" i="20"/>
  <c r="H205" i="20"/>
  <c r="E205" i="20"/>
  <c r="M204" i="20"/>
  <c r="L204" i="20"/>
  <c r="H204" i="20"/>
  <c r="E204" i="20"/>
  <c r="M203" i="20"/>
  <c r="L203" i="20"/>
  <c r="H203" i="20"/>
  <c r="E203" i="20"/>
  <c r="M202" i="20"/>
  <c r="L202" i="20"/>
  <c r="H202" i="20"/>
  <c r="E202" i="20"/>
  <c r="M201" i="20"/>
  <c r="L201" i="20"/>
  <c r="H201" i="20"/>
  <c r="E201" i="20"/>
  <c r="M200" i="20"/>
  <c r="L200" i="20"/>
  <c r="H200" i="20"/>
  <c r="E200" i="20"/>
  <c r="M199" i="20"/>
  <c r="L199" i="20"/>
  <c r="H199" i="20"/>
  <c r="E199" i="20"/>
  <c r="M198" i="20"/>
  <c r="L198" i="20"/>
  <c r="H198" i="20"/>
  <c r="E198" i="20"/>
  <c r="M197" i="20"/>
  <c r="L197" i="20"/>
  <c r="H197" i="20"/>
  <c r="E197" i="20"/>
  <c r="M196" i="20"/>
  <c r="L196" i="20"/>
  <c r="H196" i="20"/>
  <c r="E196" i="20"/>
  <c r="M195" i="20"/>
  <c r="L195" i="20"/>
  <c r="H195" i="20"/>
  <c r="E195" i="20"/>
  <c r="M194" i="20"/>
  <c r="L194" i="20"/>
  <c r="H194" i="20"/>
  <c r="E194" i="20"/>
  <c r="M193" i="20"/>
  <c r="L193" i="20"/>
  <c r="H193" i="20"/>
  <c r="E193" i="20"/>
  <c r="M192" i="20"/>
  <c r="L192" i="20"/>
  <c r="H192" i="20"/>
  <c r="E192" i="20"/>
  <c r="M191" i="20"/>
  <c r="L191" i="20"/>
  <c r="H191" i="20"/>
  <c r="E191" i="20"/>
  <c r="M190" i="20"/>
  <c r="L190" i="20"/>
  <c r="H190" i="20"/>
  <c r="E190" i="20"/>
  <c r="M189" i="20"/>
  <c r="L189" i="20"/>
  <c r="H189" i="20"/>
  <c r="E189" i="20"/>
  <c r="M188" i="20"/>
  <c r="L188" i="20"/>
  <c r="H188" i="20"/>
  <c r="E188" i="20"/>
  <c r="M187" i="20"/>
  <c r="L187" i="20"/>
  <c r="H187" i="20"/>
  <c r="E187" i="20"/>
  <c r="L186" i="20"/>
  <c r="O186" i="20" s="1"/>
  <c r="H186" i="20"/>
  <c r="E186" i="20"/>
  <c r="M185" i="20"/>
  <c r="L185" i="20"/>
  <c r="H185" i="20"/>
  <c r="E185" i="20"/>
  <c r="M184" i="20"/>
  <c r="L184" i="20"/>
  <c r="H184" i="20"/>
  <c r="E184" i="20"/>
  <c r="M183" i="20"/>
  <c r="L183" i="20"/>
  <c r="H183" i="20"/>
  <c r="E183" i="20"/>
  <c r="M182" i="20"/>
  <c r="L182" i="20"/>
  <c r="H182" i="20"/>
  <c r="E182" i="20"/>
  <c r="M181" i="20"/>
  <c r="L181" i="20"/>
  <c r="H181" i="20"/>
  <c r="E181" i="20"/>
  <c r="M180" i="20"/>
  <c r="L180" i="20"/>
  <c r="H180" i="20"/>
  <c r="E180" i="20"/>
  <c r="M179" i="20"/>
  <c r="L179" i="20"/>
  <c r="H179" i="20"/>
  <c r="E179" i="20"/>
  <c r="M178" i="20"/>
  <c r="L178" i="20"/>
  <c r="H178" i="20"/>
  <c r="E178" i="20"/>
  <c r="M177" i="20"/>
  <c r="L177" i="20"/>
  <c r="H177" i="20"/>
  <c r="E177" i="20"/>
  <c r="M176" i="20"/>
  <c r="L176" i="20"/>
  <c r="H176" i="20"/>
  <c r="E176" i="20"/>
  <c r="M175" i="20"/>
  <c r="L175" i="20"/>
  <c r="H175" i="20"/>
  <c r="E175" i="20"/>
  <c r="M174" i="20"/>
  <c r="L174" i="20"/>
  <c r="H174" i="20"/>
  <c r="E174" i="20"/>
  <c r="M173" i="20"/>
  <c r="O173" i="20" s="1"/>
  <c r="H173" i="20"/>
  <c r="E173" i="20"/>
  <c r="M172" i="20"/>
  <c r="L172" i="20"/>
  <c r="H172" i="20"/>
  <c r="E172" i="20"/>
  <c r="M171" i="20"/>
  <c r="L171" i="20"/>
  <c r="H171" i="20"/>
  <c r="E171" i="20"/>
  <c r="M170" i="20"/>
  <c r="L170" i="20"/>
  <c r="H170" i="20"/>
  <c r="E170" i="20"/>
  <c r="M169" i="20"/>
  <c r="O169" i="20" s="1"/>
  <c r="H169" i="20"/>
  <c r="E169" i="20"/>
  <c r="M168" i="20"/>
  <c r="L168" i="20"/>
  <c r="H168" i="20"/>
  <c r="E168" i="20"/>
  <c r="M167" i="20"/>
  <c r="L167" i="20"/>
  <c r="H167" i="20"/>
  <c r="E167" i="20"/>
  <c r="M166" i="20"/>
  <c r="L166" i="20"/>
  <c r="H166" i="20"/>
  <c r="E166" i="20"/>
  <c r="M165" i="20"/>
  <c r="O165" i="20" s="1"/>
  <c r="H165" i="20"/>
  <c r="E165" i="20"/>
  <c r="M164" i="20"/>
  <c r="L164" i="20"/>
  <c r="H164" i="20"/>
  <c r="E164" i="20"/>
  <c r="M163" i="20"/>
  <c r="O163" i="20" s="1"/>
  <c r="H163" i="20"/>
  <c r="E163" i="20"/>
  <c r="M162" i="20"/>
  <c r="O162" i="20" s="1"/>
  <c r="H162" i="20"/>
  <c r="E162" i="20"/>
  <c r="M161" i="20"/>
  <c r="L161" i="20"/>
  <c r="H161" i="20"/>
  <c r="E161" i="20"/>
  <c r="M160" i="20"/>
  <c r="L160" i="20"/>
  <c r="H160" i="20"/>
  <c r="E160" i="20"/>
  <c r="M159" i="20"/>
  <c r="L159" i="20"/>
  <c r="H159" i="20"/>
  <c r="E159" i="20"/>
  <c r="M158" i="20"/>
  <c r="L158" i="20"/>
  <c r="H158" i="20"/>
  <c r="E158" i="20"/>
  <c r="M157" i="20"/>
  <c r="L157" i="20"/>
  <c r="H157" i="20"/>
  <c r="E157" i="20"/>
  <c r="M156" i="20"/>
  <c r="L156" i="20"/>
  <c r="H156" i="20"/>
  <c r="E156" i="20"/>
  <c r="M155" i="20"/>
  <c r="L155" i="20"/>
  <c r="H155" i="20"/>
  <c r="E155" i="20"/>
  <c r="M154" i="20"/>
  <c r="L154" i="20"/>
  <c r="H154" i="20"/>
  <c r="E154" i="20"/>
  <c r="M153" i="20"/>
  <c r="L153" i="20"/>
  <c r="H153" i="20"/>
  <c r="E153" i="20"/>
  <c r="M152" i="20"/>
  <c r="O152" i="20" s="1"/>
  <c r="H152" i="20"/>
  <c r="E152" i="20"/>
  <c r="M151" i="20"/>
  <c r="O151" i="20" s="1"/>
  <c r="H151" i="20"/>
  <c r="E151" i="20"/>
  <c r="M150" i="20"/>
  <c r="L150" i="20"/>
  <c r="H150" i="20"/>
  <c r="E150" i="20"/>
  <c r="M149" i="20"/>
  <c r="L149" i="20"/>
  <c r="H149" i="20"/>
  <c r="E149" i="20"/>
  <c r="M148" i="20"/>
  <c r="L148" i="20"/>
  <c r="H148" i="20"/>
  <c r="E148" i="20"/>
  <c r="M147" i="20"/>
  <c r="L147" i="20"/>
  <c r="H147" i="20"/>
  <c r="E147" i="20"/>
  <c r="M146" i="20"/>
  <c r="O146" i="20" s="1"/>
  <c r="H146" i="20"/>
  <c r="E146" i="20"/>
  <c r="M145" i="20"/>
  <c r="L145" i="20"/>
  <c r="H145" i="20"/>
  <c r="E145" i="20"/>
  <c r="M144" i="20"/>
  <c r="L144" i="20"/>
  <c r="H144" i="20"/>
  <c r="E144" i="20"/>
  <c r="M143" i="20"/>
  <c r="L143" i="20"/>
  <c r="H143" i="20"/>
  <c r="E143" i="20"/>
  <c r="M142" i="20"/>
  <c r="L142" i="20"/>
  <c r="H142" i="20"/>
  <c r="E142" i="20"/>
  <c r="M141" i="20"/>
  <c r="L141" i="20"/>
  <c r="E141" i="20"/>
  <c r="M140" i="20"/>
  <c r="L140" i="20"/>
  <c r="H140" i="20"/>
  <c r="E140" i="20"/>
  <c r="M139" i="20"/>
  <c r="L139" i="20"/>
  <c r="H139" i="20"/>
  <c r="E139" i="20"/>
  <c r="M138" i="20"/>
  <c r="L138" i="20"/>
  <c r="H138" i="20"/>
  <c r="E138" i="20"/>
  <c r="M137" i="20"/>
  <c r="O137" i="20" s="1"/>
  <c r="H137" i="20"/>
  <c r="E137" i="20"/>
  <c r="M136" i="20"/>
  <c r="O136" i="20" s="1"/>
  <c r="H136" i="20"/>
  <c r="E136" i="20"/>
  <c r="M135" i="20"/>
  <c r="L135" i="20"/>
  <c r="H135" i="20"/>
  <c r="E135" i="20"/>
  <c r="M134" i="20"/>
  <c r="L134" i="20"/>
  <c r="H134" i="20"/>
  <c r="E134" i="20"/>
  <c r="M133" i="20"/>
  <c r="L133" i="20"/>
  <c r="H133" i="20"/>
  <c r="E133" i="20"/>
  <c r="M132" i="20"/>
  <c r="L132" i="20"/>
  <c r="H132" i="20"/>
  <c r="E132" i="20"/>
  <c r="M131" i="20"/>
  <c r="L131" i="20"/>
  <c r="H131" i="20"/>
  <c r="E131" i="20"/>
  <c r="M130" i="20"/>
  <c r="L130" i="20"/>
  <c r="H130" i="20"/>
  <c r="E130" i="20"/>
  <c r="M129" i="20"/>
  <c r="L129" i="20"/>
  <c r="H129" i="20"/>
  <c r="E129" i="20"/>
  <c r="M128" i="20"/>
  <c r="L128" i="20"/>
  <c r="H128" i="20"/>
  <c r="E128" i="20"/>
  <c r="M127" i="20"/>
  <c r="L127" i="20"/>
  <c r="H127" i="20"/>
  <c r="E127" i="20"/>
  <c r="M126" i="20"/>
  <c r="L126" i="20"/>
  <c r="H126" i="20"/>
  <c r="E126" i="20"/>
  <c r="M125" i="20"/>
  <c r="L125" i="20"/>
  <c r="H125" i="20"/>
  <c r="E125" i="20"/>
  <c r="M124" i="20"/>
  <c r="L124" i="20"/>
  <c r="H124" i="20"/>
  <c r="E124" i="20"/>
  <c r="M123" i="20"/>
  <c r="L123" i="20"/>
  <c r="H123" i="20"/>
  <c r="E123" i="20"/>
  <c r="M122" i="20"/>
  <c r="L122" i="20"/>
  <c r="H122" i="20"/>
  <c r="E122" i="20"/>
  <c r="M121" i="20"/>
  <c r="L121" i="20"/>
  <c r="H121" i="20"/>
  <c r="E121" i="20"/>
  <c r="M120" i="20"/>
  <c r="L120" i="20"/>
  <c r="H120" i="20"/>
  <c r="E120" i="20"/>
  <c r="M119" i="20"/>
  <c r="L119" i="20"/>
  <c r="H119" i="20"/>
  <c r="E119" i="20"/>
  <c r="M118" i="20"/>
  <c r="L118" i="20"/>
  <c r="H118" i="20"/>
  <c r="E118" i="20"/>
  <c r="M117" i="20"/>
  <c r="L117" i="20"/>
  <c r="H117" i="20"/>
  <c r="E117" i="20"/>
  <c r="M116" i="20"/>
  <c r="L116" i="20"/>
  <c r="H116" i="20"/>
  <c r="E116" i="20"/>
  <c r="M115" i="20"/>
  <c r="L115" i="20"/>
  <c r="H115" i="20"/>
  <c r="E115" i="20"/>
  <c r="M114" i="20"/>
  <c r="L114" i="20"/>
  <c r="H114" i="20"/>
  <c r="E114" i="20"/>
  <c r="M113" i="20"/>
  <c r="L113" i="20"/>
  <c r="H113" i="20"/>
  <c r="E113" i="20"/>
  <c r="M112" i="20"/>
  <c r="L112" i="20"/>
  <c r="H112" i="20"/>
  <c r="E112" i="20"/>
  <c r="M111" i="20"/>
  <c r="L111" i="20"/>
  <c r="H111" i="20"/>
  <c r="E111" i="20"/>
  <c r="M110" i="20"/>
  <c r="L110" i="20"/>
  <c r="H110" i="20"/>
  <c r="E110" i="20"/>
  <c r="M109" i="20"/>
  <c r="L109" i="20"/>
  <c r="H109" i="20"/>
  <c r="E109" i="20"/>
  <c r="M108" i="20"/>
  <c r="L108" i="20"/>
  <c r="H108" i="20"/>
  <c r="E108" i="20"/>
  <c r="M107" i="20"/>
  <c r="L107" i="20"/>
  <c r="H107" i="20"/>
  <c r="E107" i="20"/>
  <c r="M106" i="20"/>
  <c r="L106" i="20"/>
  <c r="H106" i="20"/>
  <c r="E106" i="20"/>
  <c r="M105" i="20"/>
  <c r="L105" i="20"/>
  <c r="H105" i="20"/>
  <c r="E105" i="20"/>
  <c r="M104" i="20"/>
  <c r="L104" i="20"/>
  <c r="H104" i="20"/>
  <c r="E104" i="20"/>
  <c r="M103" i="20"/>
  <c r="L103" i="20"/>
  <c r="H103" i="20"/>
  <c r="E103" i="20"/>
  <c r="M102" i="20"/>
  <c r="L102" i="20"/>
  <c r="H102" i="20"/>
  <c r="E102" i="20"/>
  <c r="M101" i="20"/>
  <c r="L101" i="20"/>
  <c r="H101" i="20"/>
  <c r="E101" i="20"/>
  <c r="M100" i="20"/>
  <c r="L100" i="20"/>
  <c r="H100" i="20"/>
  <c r="E100" i="20"/>
  <c r="M99" i="20"/>
  <c r="L99" i="20"/>
  <c r="H99" i="20"/>
  <c r="E99" i="20"/>
  <c r="M98" i="20"/>
  <c r="L98" i="20"/>
  <c r="H98" i="20"/>
  <c r="E98" i="20"/>
  <c r="M97" i="20"/>
  <c r="L97" i="20"/>
  <c r="H97" i="20"/>
  <c r="E97" i="20"/>
  <c r="M96" i="20"/>
  <c r="L96" i="20"/>
  <c r="H96" i="20"/>
  <c r="E96" i="20"/>
  <c r="M95" i="20"/>
  <c r="L95" i="20"/>
  <c r="H95" i="20"/>
  <c r="E95" i="20"/>
  <c r="M94" i="20"/>
  <c r="L94" i="20"/>
  <c r="H94" i="20"/>
  <c r="E94" i="20"/>
  <c r="M93" i="20"/>
  <c r="L93" i="20"/>
  <c r="H93" i="20"/>
  <c r="E93" i="20"/>
  <c r="M92" i="20"/>
  <c r="L92" i="20"/>
  <c r="H92" i="20"/>
  <c r="E92" i="20"/>
  <c r="M91" i="20"/>
  <c r="L91" i="20"/>
  <c r="H91" i="20"/>
  <c r="E91" i="20"/>
  <c r="M90" i="20"/>
  <c r="L90" i="20"/>
  <c r="H90" i="20"/>
  <c r="E90" i="20"/>
  <c r="M89" i="20"/>
  <c r="L89" i="20"/>
  <c r="H89" i="20"/>
  <c r="E89" i="20"/>
  <c r="M88" i="20"/>
  <c r="L88" i="20"/>
  <c r="H88" i="20"/>
  <c r="E88" i="20"/>
  <c r="M87" i="20"/>
  <c r="L87" i="20"/>
  <c r="H87" i="20"/>
  <c r="E87" i="20"/>
  <c r="M86" i="20"/>
  <c r="L86" i="20"/>
  <c r="H86" i="20"/>
  <c r="E86" i="20"/>
  <c r="M85" i="20"/>
  <c r="L85" i="20"/>
  <c r="H85" i="20"/>
  <c r="E85" i="20"/>
  <c r="M84" i="20"/>
  <c r="L84" i="20"/>
  <c r="H84" i="20"/>
  <c r="E84" i="20"/>
  <c r="M83" i="20"/>
  <c r="L83" i="20"/>
  <c r="H83" i="20"/>
  <c r="E83" i="20"/>
  <c r="M82" i="20"/>
  <c r="L82" i="20"/>
  <c r="H82" i="20"/>
  <c r="E82" i="20"/>
  <c r="M81" i="20"/>
  <c r="L81" i="20"/>
  <c r="H81" i="20"/>
  <c r="E81" i="20"/>
  <c r="M80" i="20"/>
  <c r="L80" i="20"/>
  <c r="H80" i="20"/>
  <c r="E80" i="20"/>
  <c r="M79" i="20"/>
  <c r="L79" i="20"/>
  <c r="H79" i="20"/>
  <c r="E79" i="20"/>
  <c r="M78" i="20"/>
  <c r="L78" i="20"/>
  <c r="H78" i="20"/>
  <c r="E78" i="20"/>
  <c r="M77" i="20"/>
  <c r="L77" i="20"/>
  <c r="H77" i="20"/>
  <c r="E77" i="20"/>
  <c r="M76" i="20"/>
  <c r="L76" i="20"/>
  <c r="H76" i="20"/>
  <c r="E76" i="20"/>
  <c r="M75" i="20"/>
  <c r="L75" i="20"/>
  <c r="H75" i="20"/>
  <c r="E75" i="20"/>
  <c r="M74" i="20"/>
  <c r="L74" i="20"/>
  <c r="H74" i="20"/>
  <c r="E74" i="20"/>
  <c r="M73" i="20"/>
  <c r="L73" i="20"/>
  <c r="H73" i="20"/>
  <c r="E73" i="20"/>
  <c r="M72" i="20"/>
  <c r="L72" i="20"/>
  <c r="H72" i="20"/>
  <c r="E72" i="20"/>
  <c r="M71" i="20"/>
  <c r="L71" i="20"/>
  <c r="H71" i="20"/>
  <c r="E71" i="20"/>
  <c r="M70" i="20"/>
  <c r="L70" i="20"/>
  <c r="H70" i="20"/>
  <c r="E70" i="20"/>
  <c r="M69" i="20"/>
  <c r="L69" i="20"/>
  <c r="H69" i="20"/>
  <c r="E69" i="20"/>
  <c r="M68" i="20"/>
  <c r="L68" i="20"/>
  <c r="H68" i="20"/>
  <c r="E68" i="20"/>
  <c r="M67" i="20"/>
  <c r="L67" i="20"/>
  <c r="H67" i="20"/>
  <c r="E67" i="20"/>
  <c r="M66" i="20"/>
  <c r="L66" i="20"/>
  <c r="H66" i="20"/>
  <c r="E66" i="20"/>
  <c r="M65" i="20"/>
  <c r="L65" i="20"/>
  <c r="H65" i="20"/>
  <c r="E65" i="20"/>
  <c r="M64" i="20"/>
  <c r="L64" i="20"/>
  <c r="H64" i="20"/>
  <c r="E64" i="20"/>
  <c r="M63" i="20"/>
  <c r="L63" i="20"/>
  <c r="H63" i="20"/>
  <c r="E63" i="20"/>
  <c r="M62" i="20"/>
  <c r="L62" i="20"/>
  <c r="H62" i="20"/>
  <c r="E62" i="20"/>
  <c r="M61" i="20"/>
  <c r="L61" i="20"/>
  <c r="H61" i="20"/>
  <c r="E61" i="20"/>
  <c r="M60" i="20"/>
  <c r="L60" i="20"/>
  <c r="H60" i="20"/>
  <c r="E60" i="20"/>
  <c r="M59" i="20"/>
  <c r="L59" i="20"/>
  <c r="H59" i="20"/>
  <c r="E59" i="20"/>
  <c r="M58" i="20"/>
  <c r="L58" i="20"/>
  <c r="H58" i="20"/>
  <c r="E58" i="20"/>
  <c r="M57" i="20"/>
  <c r="L57" i="20"/>
  <c r="H57" i="20"/>
  <c r="E57" i="20"/>
  <c r="M56" i="20"/>
  <c r="L56" i="20"/>
  <c r="H56" i="20"/>
  <c r="E56" i="20"/>
  <c r="M55" i="20"/>
  <c r="L55" i="20"/>
  <c r="H55" i="20"/>
  <c r="E55" i="20"/>
  <c r="M54" i="20"/>
  <c r="L54" i="20"/>
  <c r="H54" i="20"/>
  <c r="E54" i="20"/>
  <c r="M53" i="20"/>
  <c r="L53" i="20"/>
  <c r="H53" i="20"/>
  <c r="E53" i="20"/>
  <c r="M52" i="20"/>
  <c r="L52" i="20"/>
  <c r="H52" i="20"/>
  <c r="E52" i="20"/>
  <c r="M51" i="20"/>
  <c r="L51" i="20"/>
  <c r="H51" i="20"/>
  <c r="E51" i="20"/>
  <c r="M50" i="20"/>
  <c r="L50" i="20"/>
  <c r="H50" i="20"/>
  <c r="E50" i="20"/>
  <c r="N49" i="20"/>
  <c r="M49" i="20"/>
  <c r="L49" i="20"/>
  <c r="H49" i="20"/>
  <c r="E49" i="20"/>
  <c r="N48" i="20"/>
  <c r="M48" i="20"/>
  <c r="L48" i="20"/>
  <c r="H48" i="20"/>
  <c r="E48" i="20"/>
  <c r="N47" i="20"/>
  <c r="M47" i="20"/>
  <c r="L47" i="20"/>
  <c r="H47" i="20"/>
  <c r="E47" i="20"/>
  <c r="N46" i="20"/>
  <c r="M46" i="20"/>
  <c r="L46" i="20"/>
  <c r="H46" i="20"/>
  <c r="E46" i="20"/>
  <c r="N45" i="20"/>
  <c r="M45" i="20"/>
  <c r="L45" i="20"/>
  <c r="H45" i="20"/>
  <c r="E45" i="20"/>
  <c r="N44" i="20"/>
  <c r="M44" i="20"/>
  <c r="L44" i="20"/>
  <c r="H44" i="20"/>
  <c r="E44" i="20"/>
  <c r="N43" i="20"/>
  <c r="M43" i="20"/>
  <c r="L43" i="20"/>
  <c r="H43" i="20"/>
  <c r="E43" i="20"/>
  <c r="M42" i="20"/>
  <c r="L42" i="20"/>
  <c r="H42" i="20"/>
  <c r="E42" i="20"/>
  <c r="M41" i="20"/>
  <c r="L41" i="20"/>
  <c r="H41" i="20"/>
  <c r="E41" i="20"/>
  <c r="M40" i="20"/>
  <c r="L40" i="20"/>
  <c r="H40" i="20"/>
  <c r="E40" i="20"/>
  <c r="M39" i="20"/>
  <c r="L39" i="20"/>
  <c r="H39" i="20"/>
  <c r="E39" i="20"/>
  <c r="M38" i="20"/>
  <c r="L38" i="20"/>
  <c r="H38" i="20"/>
  <c r="E38" i="20"/>
  <c r="M37" i="20"/>
  <c r="L37" i="20"/>
  <c r="H37" i="20"/>
  <c r="E37" i="20"/>
  <c r="M36" i="20"/>
  <c r="L36" i="20"/>
  <c r="H36" i="20"/>
  <c r="E36" i="20"/>
  <c r="M26" i="20"/>
  <c r="M21" i="20"/>
  <c r="M19" i="20"/>
  <c r="E101" i="13"/>
  <c r="E97" i="13"/>
  <c r="M101" i="13"/>
  <c r="L101" i="13"/>
  <c r="L91" i="13"/>
  <c r="M91" i="13"/>
  <c r="H90" i="13"/>
  <c r="E90" i="13"/>
  <c r="L96" i="13"/>
  <c r="E89" i="13"/>
  <c r="H89" i="13"/>
  <c r="M89" i="13"/>
  <c r="L89" i="13"/>
  <c r="M55" i="13"/>
  <c r="L100" i="13"/>
  <c r="L90" i="13"/>
  <c r="M90" i="13"/>
  <c r="E88" i="13"/>
  <c r="M95" i="13"/>
  <c r="L95" i="13"/>
  <c r="M96" i="13"/>
  <c r="M97" i="13"/>
  <c r="L97" i="13"/>
  <c r="M88" i="13"/>
  <c r="L88" i="13"/>
  <c r="M100" i="13"/>
  <c r="M53" i="13"/>
  <c r="O55" i="24" l="1"/>
  <c r="O115" i="28"/>
  <c r="O26" i="28"/>
  <c r="O50" i="28"/>
  <c r="O66" i="28"/>
  <c r="O14" i="28"/>
  <c r="O20" i="20"/>
  <c r="O90" i="30"/>
  <c r="O96" i="30"/>
  <c r="O102" i="30"/>
  <c r="O108" i="30"/>
  <c r="O114" i="30"/>
  <c r="O132" i="30"/>
  <c r="O138" i="30"/>
  <c r="O144" i="30"/>
  <c r="O150" i="30"/>
  <c r="O169" i="30"/>
  <c r="O28" i="26"/>
  <c r="O157" i="26"/>
  <c r="O163" i="26"/>
  <c r="O7" i="26"/>
  <c r="O141" i="26"/>
  <c r="O169" i="26"/>
  <c r="O197" i="30"/>
  <c r="O19" i="30"/>
  <c r="O69" i="26"/>
  <c r="O73" i="26"/>
  <c r="O81" i="26"/>
  <c r="O93" i="26"/>
  <c r="O99" i="26"/>
  <c r="O111" i="26"/>
  <c r="O222" i="26"/>
  <c r="O143" i="26"/>
  <c r="O181" i="26"/>
  <c r="O187" i="26"/>
  <c r="O19" i="26"/>
  <c r="O146" i="26"/>
  <c r="O178" i="26"/>
  <c r="O182" i="26"/>
  <c r="O184" i="26"/>
  <c r="O34" i="26"/>
  <c r="O66" i="26"/>
  <c r="O76" i="26"/>
  <c r="O78" i="26"/>
  <c r="O84" i="26"/>
  <c r="O90" i="26"/>
  <c r="O96" i="26"/>
  <c r="O108" i="26"/>
  <c r="O160" i="30"/>
  <c r="O190" i="30"/>
  <c r="O78" i="30"/>
  <c r="O174" i="30"/>
  <c r="O180" i="30"/>
  <c r="O69" i="30"/>
  <c r="O81" i="30"/>
  <c r="O93" i="30"/>
  <c r="O166" i="30"/>
  <c r="O210" i="30"/>
  <c r="O216" i="30"/>
  <c r="O163" i="30"/>
  <c r="O195" i="30"/>
  <c r="O65" i="13"/>
  <c r="O5" i="28"/>
  <c r="O38" i="28"/>
  <c r="O46" i="28"/>
  <c r="O114" i="28"/>
  <c r="O128" i="28"/>
  <c r="O147" i="28"/>
  <c r="O20" i="28"/>
  <c r="O22" i="28"/>
  <c r="O24" i="28"/>
  <c r="O32" i="28"/>
  <c r="O35" i="28"/>
  <c r="O40" i="28"/>
  <c r="O48" i="28"/>
  <c r="O53" i="28"/>
  <c r="O57" i="28"/>
  <c r="O59" i="28"/>
  <c r="O61" i="28"/>
  <c r="O63" i="28"/>
  <c r="O65" i="28"/>
  <c r="O67" i="28"/>
  <c r="O69" i="28"/>
  <c r="O71" i="28"/>
  <c r="O73" i="28"/>
  <c r="O75" i="28"/>
  <c r="O77" i="28"/>
  <c r="O79" i="28"/>
  <c r="O81" i="28"/>
  <c r="O85" i="28"/>
  <c r="O87" i="28"/>
  <c r="O89" i="28"/>
  <c r="O91" i="28"/>
  <c r="O93" i="28"/>
  <c r="O95" i="28"/>
  <c r="O169" i="28"/>
  <c r="O177" i="28"/>
  <c r="O187" i="28"/>
  <c r="O201" i="28"/>
  <c r="O203" i="28"/>
  <c r="O207" i="28"/>
  <c r="O209" i="28"/>
  <c r="O211" i="28"/>
  <c r="O213" i="28"/>
  <c r="O215" i="28"/>
  <c r="O217" i="28"/>
  <c r="O221" i="28"/>
  <c r="O223" i="28"/>
  <c r="O144" i="28"/>
  <c r="O163" i="28"/>
  <c r="O196" i="28"/>
  <c r="O28" i="28"/>
  <c r="O36" i="28"/>
  <c r="O44" i="28"/>
  <c r="O47" i="28"/>
  <c r="O52" i="28"/>
  <c r="O56" i="28"/>
  <c r="O60" i="28"/>
  <c r="O62" i="28"/>
  <c r="O64" i="28"/>
  <c r="O68" i="28"/>
  <c r="O74" i="28"/>
  <c r="O76" i="28"/>
  <c r="O86" i="28"/>
  <c r="O88" i="28"/>
  <c r="O92" i="28"/>
  <c r="O168" i="28"/>
  <c r="O172" i="28"/>
  <c r="O174" i="28"/>
  <c r="O178" i="28"/>
  <c r="O180" i="28"/>
  <c r="O182" i="28"/>
  <c r="O184" i="28"/>
  <c r="O186" i="28"/>
  <c r="O204" i="28"/>
  <c r="O206" i="28"/>
  <c r="O208" i="28"/>
  <c r="O218" i="28"/>
  <c r="O220" i="28"/>
  <c r="O23" i="22"/>
  <c r="O40" i="26"/>
  <c r="O52" i="26"/>
  <c r="O55" i="26"/>
  <c r="O58" i="26"/>
  <c r="O61" i="26"/>
  <c r="O67" i="26"/>
  <c r="O124" i="26"/>
  <c r="O127" i="26"/>
  <c r="O133" i="26"/>
  <c r="O136" i="26"/>
  <c r="O149" i="26"/>
  <c r="O152" i="26"/>
  <c r="O193" i="26"/>
  <c r="O196" i="26"/>
  <c r="O199" i="26"/>
  <c r="O205" i="26"/>
  <c r="O208" i="26"/>
  <c r="O211" i="26"/>
  <c r="O217" i="26"/>
  <c r="O220" i="26"/>
  <c r="O223" i="26"/>
  <c r="O204" i="24"/>
  <c r="O207" i="24"/>
  <c r="O210" i="24"/>
  <c r="O195" i="24"/>
  <c r="O42" i="24"/>
  <c r="O167" i="24"/>
  <c r="O199" i="24"/>
  <c r="O43" i="24"/>
  <c r="O106" i="28"/>
  <c r="O25" i="28"/>
  <c r="O30" i="28"/>
  <c r="O37" i="28"/>
  <c r="O42" i="28"/>
  <c r="O49" i="28"/>
  <c r="O54" i="28"/>
  <c r="O210" i="28"/>
  <c r="O224" i="28"/>
  <c r="O72" i="28"/>
  <c r="O140" i="28"/>
  <c r="O222" i="28"/>
  <c r="O33" i="28"/>
  <c r="O45" i="28"/>
  <c r="O55" i="28"/>
  <c r="O58" i="28"/>
  <c r="O156" i="28"/>
  <c r="O185" i="28"/>
  <c r="O78" i="28"/>
  <c r="O126" i="28"/>
  <c r="O150" i="28"/>
  <c r="O214" i="28"/>
  <c r="O31" i="28"/>
  <c r="O43" i="28"/>
  <c r="O84" i="28"/>
  <c r="O200" i="28"/>
  <c r="O21" i="28"/>
  <c r="O70" i="28"/>
  <c r="O118" i="28"/>
  <c r="O29" i="28"/>
  <c r="O41" i="28"/>
  <c r="O90" i="28"/>
  <c r="O183" i="28"/>
  <c r="O96" i="28"/>
  <c r="O160" i="28"/>
  <c r="O166" i="28"/>
  <c r="O198" i="28"/>
  <c r="O212" i="28"/>
  <c r="O27" i="28"/>
  <c r="O39" i="28"/>
  <c r="O51" i="28"/>
  <c r="O82" i="28"/>
  <c r="O130" i="28"/>
  <c r="O145" i="28"/>
  <c r="O19" i="28"/>
  <c r="O102" i="28"/>
  <c r="O181" i="28"/>
  <c r="O190" i="28"/>
  <c r="O80" i="28"/>
  <c r="O83" i="28"/>
  <c r="O94" i="28"/>
  <c r="O100" i="28"/>
  <c r="O131" i="28"/>
  <c r="O146" i="28"/>
  <c r="O158" i="28"/>
  <c r="O173" i="28"/>
  <c r="O179" i="28"/>
  <c r="O216" i="28"/>
  <c r="O219" i="28"/>
  <c r="O27" i="20"/>
  <c r="O222" i="30"/>
  <c r="O208" i="30"/>
  <c r="O211" i="30"/>
  <c r="O214" i="30"/>
  <c r="O217" i="30"/>
  <c r="O220" i="30"/>
  <c r="O226" i="30"/>
  <c r="O235" i="30"/>
  <c r="O238" i="30"/>
  <c r="O241" i="30"/>
  <c r="O164" i="30"/>
  <c r="O193" i="30"/>
  <c r="O199" i="30"/>
  <c r="O27" i="30"/>
  <c r="O107" i="30"/>
  <c r="O110" i="30"/>
  <c r="O113" i="30"/>
  <c r="O116" i="30"/>
  <c r="O119" i="30"/>
  <c r="O122" i="30"/>
  <c r="O125" i="30"/>
  <c r="O128" i="30"/>
  <c r="O131" i="30"/>
  <c r="O134" i="30"/>
  <c r="O140" i="30"/>
  <c r="O168" i="30"/>
  <c r="O70" i="30"/>
  <c r="O73" i="30"/>
  <c r="O76" i="30"/>
  <c r="O79" i="30"/>
  <c r="O82" i="30"/>
  <c r="O85" i="30"/>
  <c r="O88" i="30"/>
  <c r="O91" i="30"/>
  <c r="O94" i="30"/>
  <c r="O97" i="30"/>
  <c r="O100" i="30"/>
  <c r="O106" i="30"/>
  <c r="O109" i="30"/>
  <c r="O112" i="30"/>
  <c r="O115" i="30"/>
  <c r="O118" i="30"/>
  <c r="O121" i="30"/>
  <c r="O124" i="30"/>
  <c r="O127" i="30"/>
  <c r="O130" i="30"/>
  <c r="O133" i="30"/>
  <c r="O136" i="30"/>
  <c r="O139" i="30"/>
  <c r="O142" i="30"/>
  <c r="O145" i="30"/>
  <c r="O148" i="30"/>
  <c r="O151" i="30"/>
  <c r="O154" i="30"/>
  <c r="O183" i="30"/>
  <c r="O9" i="30"/>
  <c r="O191" i="30"/>
  <c r="O203" i="30"/>
  <c r="O89" i="30"/>
  <c r="O213" i="24"/>
  <c r="O168" i="24"/>
  <c r="O69" i="24"/>
  <c r="O80" i="24"/>
  <c r="O83" i="24"/>
  <c r="O86" i="24"/>
  <c r="O89" i="24"/>
  <c r="O92" i="24"/>
  <c r="O104" i="24"/>
  <c r="O116" i="24"/>
  <c r="O119" i="24"/>
  <c r="O128" i="24"/>
  <c r="O143" i="24"/>
  <c r="O146" i="24"/>
  <c r="O149" i="24"/>
  <c r="O152" i="24"/>
  <c r="O155" i="24"/>
  <c r="O158" i="24"/>
  <c r="O161" i="24"/>
  <c r="O164" i="24"/>
  <c r="O218" i="24"/>
  <c r="O221" i="24"/>
  <c r="O224" i="24"/>
  <c r="O239" i="24"/>
  <c r="O242" i="24"/>
  <c r="O245" i="24"/>
  <c r="O248" i="24"/>
  <c r="O251" i="24"/>
  <c r="O66" i="21"/>
  <c r="O69" i="21"/>
  <c r="O68" i="23"/>
  <c r="O47" i="13"/>
  <c r="O14" i="25"/>
  <c r="O22" i="26"/>
  <c r="O44" i="24"/>
  <c r="O76" i="23"/>
  <c r="O71" i="21"/>
  <c r="O58" i="13"/>
  <c r="O24" i="30"/>
  <c r="O123" i="30"/>
  <c r="O129" i="30"/>
  <c r="O158" i="30"/>
  <c r="H27" i="30"/>
  <c r="E23" i="30"/>
  <c r="O31" i="30"/>
  <c r="O209" i="30"/>
  <c r="O212" i="30"/>
  <c r="O215" i="30"/>
  <c r="O218" i="30"/>
  <c r="O221" i="30"/>
  <c r="O224" i="30"/>
  <c r="O227" i="30"/>
  <c r="O230" i="30"/>
  <c r="O233" i="30"/>
  <c r="O236" i="30"/>
  <c r="O239" i="30"/>
  <c r="H25" i="30"/>
  <c r="O159" i="30"/>
  <c r="O172" i="30"/>
  <c r="O175" i="30"/>
  <c r="O178" i="30"/>
  <c r="H11" i="27"/>
  <c r="E18" i="27"/>
  <c r="H14" i="25"/>
  <c r="H17" i="25"/>
  <c r="E8" i="25"/>
  <c r="O13" i="25"/>
  <c r="E13" i="25"/>
  <c r="E4" i="25"/>
  <c r="L8" i="25"/>
  <c r="E69" i="21"/>
  <c r="H29" i="21"/>
  <c r="H90" i="21"/>
  <c r="H60" i="21"/>
  <c r="E68" i="21"/>
  <c r="H71" i="21"/>
  <c r="O60" i="21"/>
  <c r="L68" i="21"/>
  <c r="O68" i="21" s="1"/>
  <c r="E74" i="21"/>
  <c r="E72" i="21"/>
  <c r="L29" i="21"/>
  <c r="O29" i="21" s="1"/>
  <c r="E83" i="13"/>
  <c r="O83" i="13"/>
  <c r="O43" i="13"/>
  <c r="H86" i="13"/>
  <c r="E47" i="13"/>
  <c r="E43" i="13"/>
  <c r="H82" i="13"/>
  <c r="E55" i="13"/>
  <c r="H61" i="13"/>
  <c r="O82" i="13"/>
  <c r="O167" i="30"/>
  <c r="E9" i="30"/>
  <c r="O71" i="30"/>
  <c r="O74" i="30"/>
  <c r="O77" i="30"/>
  <c r="O80" i="30"/>
  <c r="O95" i="30"/>
  <c r="O98" i="30"/>
  <c r="O101" i="30"/>
  <c r="O104" i="30"/>
  <c r="O187" i="30"/>
  <c r="O232" i="30"/>
  <c r="O149" i="30"/>
  <c r="E19" i="30"/>
  <c r="O84" i="30"/>
  <c r="O179" i="30"/>
  <c r="O189" i="30"/>
  <c r="O198" i="30"/>
  <c r="O201" i="30"/>
  <c r="O204" i="30"/>
  <c r="O228" i="30"/>
  <c r="O234" i="30"/>
  <c r="O240" i="30"/>
  <c r="O79" i="27"/>
  <c r="O82" i="27"/>
  <c r="O103" i="27"/>
  <c r="O106" i="27"/>
  <c r="O109" i="27"/>
  <c r="O112" i="27"/>
  <c r="O124" i="27"/>
  <c r="O127" i="27"/>
  <c r="O130" i="27"/>
  <c r="O133" i="27"/>
  <c r="O190" i="27"/>
  <c r="O193" i="27"/>
  <c r="O199" i="27"/>
  <c r="O211" i="27"/>
  <c r="O214" i="27"/>
  <c r="O217" i="27"/>
  <c r="O223" i="27"/>
  <c r="H16" i="27"/>
  <c r="O179" i="27"/>
  <c r="O182" i="27"/>
  <c r="O185" i="27"/>
  <c r="O188" i="27"/>
  <c r="H17" i="27"/>
  <c r="H4" i="27"/>
  <c r="O15" i="27"/>
  <c r="O18" i="27"/>
  <c r="E17" i="27"/>
  <c r="E15" i="27"/>
  <c r="L17" i="27"/>
  <c r="O17" i="27" s="1"/>
  <c r="O145" i="27"/>
  <c r="O148" i="27"/>
  <c r="L9" i="27"/>
  <c r="E11" i="27"/>
  <c r="H3" i="27"/>
  <c r="H16" i="25"/>
  <c r="O9" i="25"/>
  <c r="H11" i="25"/>
  <c r="O8" i="25"/>
  <c r="E19" i="25"/>
  <c r="O17" i="25"/>
  <c r="E6" i="25"/>
  <c r="E9" i="25"/>
  <c r="E17" i="25"/>
  <c r="O11" i="25"/>
  <c r="H9" i="24"/>
  <c r="H46" i="24"/>
  <c r="O197" i="24"/>
  <c r="O170" i="24"/>
  <c r="O173" i="24"/>
  <c r="O205" i="24"/>
  <c r="O208" i="24"/>
  <c r="O211" i="24"/>
  <c r="O214" i="24"/>
  <c r="H40" i="24"/>
  <c r="O51" i="24"/>
  <c r="O75" i="24"/>
  <c r="O68" i="24"/>
  <c r="O171" i="24"/>
  <c r="O174" i="24"/>
  <c r="O46" i="24"/>
  <c r="O97" i="24"/>
  <c r="O103" i="24"/>
  <c r="O37" i="24"/>
  <c r="E45" i="24"/>
  <c r="O48" i="24"/>
  <c r="O65" i="24"/>
  <c r="O77" i="24"/>
  <c r="O58" i="24"/>
  <c r="O70" i="24"/>
  <c r="O78" i="24"/>
  <c r="O79" i="24"/>
  <c r="O81" i="24"/>
  <c r="O84" i="24"/>
  <c r="O87" i="24"/>
  <c r="O105" i="24"/>
  <c r="O108" i="24"/>
  <c r="O111" i="24"/>
  <c r="O114" i="24"/>
  <c r="O117" i="24"/>
  <c r="O120" i="24"/>
  <c r="O123" i="24"/>
  <c r="O126" i="24"/>
  <c r="O141" i="24"/>
  <c r="O144" i="24"/>
  <c r="O147" i="24"/>
  <c r="O153" i="24"/>
  <c r="O156" i="24"/>
  <c r="O159" i="24"/>
  <c r="O162" i="24"/>
  <c r="O216" i="24"/>
  <c r="O219" i="24"/>
  <c r="O222" i="24"/>
  <c r="O225" i="24"/>
  <c r="O228" i="24"/>
  <c r="O237" i="24"/>
  <c r="O240" i="24"/>
  <c r="O243" i="24"/>
  <c r="O246" i="24"/>
  <c r="O249" i="24"/>
  <c r="O45" i="24"/>
  <c r="O9" i="24"/>
  <c r="O52" i="24"/>
  <c r="O73" i="24"/>
  <c r="O212" i="24"/>
  <c r="O56" i="24"/>
  <c r="O59" i="24"/>
  <c r="O76" i="24"/>
  <c r="O60" i="24"/>
  <c r="O53" i="24"/>
  <c r="O182" i="24"/>
  <c r="O106" i="24"/>
  <c r="O112" i="24"/>
  <c r="O118" i="24"/>
  <c r="O121" i="24"/>
  <c r="O124" i="24"/>
  <c r="O154" i="24"/>
  <c r="O160" i="24"/>
  <c r="O176" i="24"/>
  <c r="O179" i="24"/>
  <c r="O220" i="24"/>
  <c r="O226" i="24"/>
  <c r="O229" i="24"/>
  <c r="O250" i="24"/>
  <c r="E76" i="23"/>
  <c r="H76" i="23"/>
  <c r="O78" i="23"/>
  <c r="O96" i="21"/>
  <c r="E67" i="21"/>
  <c r="E96" i="21"/>
  <c r="O9" i="29"/>
  <c r="O4" i="29"/>
  <c r="H7" i="29"/>
  <c r="O15" i="29"/>
  <c r="O27" i="29"/>
  <c r="O39" i="29"/>
  <c r="O51" i="29"/>
  <c r="O157" i="29"/>
  <c r="O163" i="29"/>
  <c r="O173" i="29"/>
  <c r="E5" i="29"/>
  <c r="O178" i="29"/>
  <c r="O181" i="29"/>
  <c r="O17" i="29"/>
  <c r="O29" i="29"/>
  <c r="O41" i="29"/>
  <c r="O53" i="29"/>
  <c r="O56" i="29"/>
  <c r="O62" i="29"/>
  <c r="O65" i="29"/>
  <c r="O68" i="29"/>
  <c r="O74" i="29"/>
  <c r="O77" i="29"/>
  <c r="O89" i="29"/>
  <c r="O92" i="29"/>
  <c r="O98" i="29"/>
  <c r="O101" i="29"/>
  <c r="O104" i="29"/>
  <c r="O110" i="29"/>
  <c r="O113" i="29"/>
  <c r="O116" i="29"/>
  <c r="O122" i="29"/>
  <c r="O125" i="29"/>
  <c r="O134" i="29"/>
  <c r="O137" i="29"/>
  <c r="O200" i="29"/>
  <c r="O206" i="29"/>
  <c r="O209" i="29"/>
  <c r="O212" i="29"/>
  <c r="O218" i="29"/>
  <c r="O221" i="29"/>
  <c r="O224" i="29"/>
  <c r="O7" i="29"/>
  <c r="O222" i="29"/>
  <c r="O11" i="29"/>
  <c r="O23" i="29"/>
  <c r="O35" i="29"/>
  <c r="O47" i="29"/>
  <c r="O142" i="29"/>
  <c r="O158" i="29"/>
  <c r="O164" i="29"/>
  <c r="H6" i="29"/>
  <c r="E7" i="29"/>
  <c r="O171" i="29"/>
  <c r="O82" i="29"/>
  <c r="O169" i="29"/>
  <c r="O131" i="29"/>
  <c r="O153" i="29"/>
  <c r="O170" i="29"/>
  <c r="O106" i="29"/>
  <c r="O83" i="29"/>
  <c r="O156" i="29"/>
  <c r="O190" i="29"/>
  <c r="O193" i="29"/>
  <c r="O14" i="29"/>
  <c r="O19" i="29"/>
  <c r="O26" i="29"/>
  <c r="O31" i="29"/>
  <c r="O38" i="29"/>
  <c r="O43" i="29"/>
  <c r="O50" i="29"/>
  <c r="O76" i="29"/>
  <c r="O150" i="29"/>
  <c r="O141" i="29"/>
  <c r="O185" i="29"/>
  <c r="O191" i="29"/>
  <c r="O197" i="29"/>
  <c r="O85" i="29"/>
  <c r="O91" i="29"/>
  <c r="O97" i="29"/>
  <c r="O100" i="29"/>
  <c r="O95" i="29"/>
  <c r="O24" i="29"/>
  <c r="O36" i="29"/>
  <c r="O107" i="29"/>
  <c r="O130" i="29"/>
  <c r="O186" i="29"/>
  <c r="O46" i="29"/>
  <c r="O151" i="29"/>
  <c r="L5" i="29"/>
  <c r="O5" i="29" s="1"/>
  <c r="O59" i="29"/>
  <c r="O119" i="29"/>
  <c r="O160" i="29"/>
  <c r="O215" i="29"/>
  <c r="H10" i="29"/>
  <c r="O203" i="29"/>
  <c r="O10" i="29"/>
  <c r="O22" i="29"/>
  <c r="O34" i="29"/>
  <c r="O70" i="29"/>
  <c r="O145" i="29"/>
  <c r="O13" i="29"/>
  <c r="O20" i="29"/>
  <c r="O25" i="29"/>
  <c r="O32" i="29"/>
  <c r="O37" i="29"/>
  <c r="O44" i="29"/>
  <c r="O49" i="29"/>
  <c r="O79" i="29"/>
  <c r="O88" i="29"/>
  <c r="O105" i="29"/>
  <c r="O108" i="29"/>
  <c r="O111" i="29"/>
  <c r="O128" i="29"/>
  <c r="O184" i="29"/>
  <c r="O187" i="29"/>
  <c r="O207" i="29"/>
  <c r="O121" i="29"/>
  <c r="O214" i="29"/>
  <c r="O12" i="29"/>
  <c r="O48" i="29"/>
  <c r="O18" i="29"/>
  <c r="O30" i="29"/>
  <c r="O42" i="29"/>
  <c r="O71" i="29"/>
  <c r="O146" i="29"/>
  <c r="O94" i="29"/>
  <c r="O161" i="29"/>
  <c r="O58" i="29"/>
  <c r="O118" i="29"/>
  <c r="O6" i="29"/>
  <c r="O16" i="29"/>
  <c r="O21" i="29"/>
  <c r="O28" i="29"/>
  <c r="O33" i="29"/>
  <c r="O40" i="29"/>
  <c r="O45" i="29"/>
  <c r="O52" i="29"/>
  <c r="O80" i="29"/>
  <c r="O86" i="29"/>
  <c r="O103" i="29"/>
  <c r="O109" i="29"/>
  <c r="O112" i="29"/>
  <c r="O129" i="29"/>
  <c r="O132" i="29"/>
  <c r="O182" i="29"/>
  <c r="O202" i="29"/>
  <c r="O208" i="29"/>
  <c r="O69" i="29"/>
  <c r="O72" i="29"/>
  <c r="O135" i="29"/>
  <c r="O144" i="29"/>
  <c r="O147" i="29"/>
  <c r="O174" i="29"/>
  <c r="O194" i="29"/>
  <c r="O225" i="29"/>
  <c r="E50" i="13"/>
  <c r="E82" i="13"/>
  <c r="E66" i="13"/>
  <c r="H65" i="13"/>
  <c r="O45" i="13"/>
  <c r="L50" i="13"/>
  <c r="O50" i="13" s="1"/>
  <c r="E45" i="13"/>
  <c r="O36" i="30"/>
  <c r="O40" i="30"/>
  <c r="O52" i="30"/>
  <c r="O64" i="30"/>
  <c r="O135" i="30"/>
  <c r="O72" i="30"/>
  <c r="O141" i="30"/>
  <c r="O32" i="30"/>
  <c r="O55" i="30"/>
  <c r="O67" i="30"/>
  <c r="O153" i="30"/>
  <c r="O186" i="30"/>
  <c r="O207" i="30"/>
  <c r="O30" i="30"/>
  <c r="O213" i="30"/>
  <c r="O99" i="30"/>
  <c r="O219" i="30"/>
  <c r="O111" i="30"/>
  <c r="O237" i="30"/>
  <c r="O25" i="30"/>
  <c r="E36" i="30"/>
  <c r="O35" i="30"/>
  <c r="E33" i="30"/>
  <c r="O38" i="30"/>
  <c r="O50" i="30"/>
  <c r="O62" i="30"/>
  <c r="O87" i="30"/>
  <c r="O147" i="30"/>
  <c r="O43" i="30"/>
  <c r="O162" i="30"/>
  <c r="O177" i="30"/>
  <c r="E30" i="30"/>
  <c r="O105" i="30"/>
  <c r="O196" i="30"/>
  <c r="O225" i="30"/>
  <c r="O157" i="30"/>
  <c r="O202" i="30"/>
  <c r="O231" i="30"/>
  <c r="O37" i="30"/>
  <c r="O49" i="30"/>
  <c r="O61" i="30"/>
  <c r="O83" i="30"/>
  <c r="O86" i="30"/>
  <c r="O103" i="30"/>
  <c r="O117" i="30"/>
  <c r="O120" i="30"/>
  <c r="O137" i="30"/>
  <c r="O143" i="30"/>
  <c r="O146" i="30"/>
  <c r="O194" i="30"/>
  <c r="O223" i="30"/>
  <c r="H28" i="30"/>
  <c r="H30" i="30"/>
  <c r="O92" i="30"/>
  <c r="O126" i="30"/>
  <c r="O152" i="30"/>
  <c r="O161" i="30"/>
  <c r="O173" i="30"/>
  <c r="O176" i="30"/>
  <c r="O185" i="30"/>
  <c r="O200" i="30"/>
  <c r="O206" i="30"/>
  <c r="O229" i="30"/>
  <c r="E35" i="30"/>
  <c r="E32" i="30"/>
  <c r="O29" i="30"/>
  <c r="O26" i="30"/>
  <c r="O46" i="30"/>
  <c r="O23" i="30"/>
  <c r="O39" i="30"/>
  <c r="O51" i="30"/>
  <c r="O63" i="30"/>
  <c r="O34" i="30"/>
  <c r="O44" i="30"/>
  <c r="O56" i="30"/>
  <c r="O68" i="30"/>
  <c r="O58" i="30"/>
  <c r="O33" i="30"/>
  <c r="O47" i="30"/>
  <c r="O59" i="30"/>
  <c r="O48" i="30"/>
  <c r="O60" i="30"/>
  <c r="O42" i="30"/>
  <c r="O54" i="30"/>
  <c r="O66" i="30"/>
  <c r="O45" i="30"/>
  <c r="O57" i="30"/>
  <c r="O41" i="30"/>
  <c r="O53" i="30"/>
  <c r="O65" i="30"/>
  <c r="O75" i="30"/>
  <c r="O28" i="30"/>
  <c r="E25" i="30"/>
  <c r="E29" i="30"/>
  <c r="E26" i="30"/>
  <c r="E28" i="30"/>
  <c r="E20" i="27"/>
  <c r="O12" i="27"/>
  <c r="H9" i="27"/>
  <c r="O180" i="27"/>
  <c r="O11" i="27"/>
  <c r="E12" i="27"/>
  <c r="O47" i="22"/>
  <c r="H47" i="22"/>
  <c r="O72" i="21"/>
  <c r="O67" i="21"/>
  <c r="E60" i="21"/>
  <c r="H67" i="21"/>
  <c r="L66" i="13"/>
  <c r="O66" i="13" s="1"/>
  <c r="E71" i="13"/>
  <c r="H69" i="13"/>
  <c r="O61" i="13"/>
  <c r="E73" i="13"/>
  <c r="O61" i="23"/>
  <c r="H67" i="23"/>
  <c r="O39" i="23"/>
  <c r="O28" i="23"/>
  <c r="H52" i="22"/>
  <c r="H50" i="22"/>
  <c r="H65" i="22"/>
  <c r="O29" i="22"/>
  <c r="H62" i="22"/>
  <c r="E29" i="22"/>
  <c r="E53" i="22"/>
  <c r="L3" i="29"/>
  <c r="O3" i="29" s="1"/>
  <c r="H28" i="20"/>
  <c r="H31" i="20"/>
  <c r="H18" i="20"/>
  <c r="O28" i="20"/>
  <c r="L23" i="20"/>
  <c r="O23" i="20" s="1"/>
  <c r="H23" i="20"/>
  <c r="O33" i="20"/>
  <c r="E33" i="20"/>
  <c r="O42" i="20"/>
  <c r="O52" i="20"/>
  <c r="O55" i="20"/>
  <c r="O58" i="20"/>
  <c r="O61" i="20"/>
  <c r="O64" i="20"/>
  <c r="O67" i="20"/>
  <c r="O70" i="20"/>
  <c r="O73" i="20"/>
  <c r="O76" i="20"/>
  <c r="O79" i="20"/>
  <c r="O82" i="20"/>
  <c r="O85" i="20"/>
  <c r="O88" i="20"/>
  <c r="O91" i="20"/>
  <c r="O94" i="20"/>
  <c r="O97" i="20"/>
  <c r="O100" i="20"/>
  <c r="O103" i="20"/>
  <c r="O109" i="20"/>
  <c r="O112" i="20"/>
  <c r="O115" i="20"/>
  <c r="O118" i="20"/>
  <c r="O149" i="20"/>
  <c r="O16" i="28"/>
  <c r="O18" i="28"/>
  <c r="O17" i="28"/>
  <c r="O23" i="28"/>
  <c r="O12" i="28"/>
  <c r="O6" i="28"/>
  <c r="O7" i="28"/>
  <c r="O11" i="28"/>
  <c r="O13" i="28"/>
  <c r="E13" i="28"/>
  <c r="L15" i="28"/>
  <c r="O15" i="28" s="1"/>
  <c r="E11" i="28"/>
  <c r="E7" i="28"/>
  <c r="E17" i="28"/>
  <c r="E16" i="28"/>
  <c r="O54" i="22"/>
  <c r="O53" i="22"/>
  <c r="H53" i="22"/>
  <c r="E54" i="22"/>
  <c r="O64" i="23"/>
  <c r="H65" i="23"/>
  <c r="E64" i="23"/>
  <c r="E77" i="23"/>
  <c r="H66" i="13"/>
  <c r="E86" i="13"/>
  <c r="E90" i="21"/>
  <c r="O90" i="21"/>
  <c r="E47" i="21"/>
  <c r="H47" i="21"/>
  <c r="E75" i="21"/>
  <c r="H75" i="21"/>
  <c r="E93" i="21"/>
  <c r="H48" i="21"/>
  <c r="H95" i="21"/>
  <c r="O47" i="21"/>
  <c r="O74" i="21"/>
  <c r="L93" i="21"/>
  <c r="O93" i="21" s="1"/>
  <c r="H76" i="21"/>
  <c r="O75" i="21"/>
  <c r="H25" i="20"/>
  <c r="O37" i="20"/>
  <c r="O49" i="20"/>
  <c r="O168" i="20"/>
  <c r="O25" i="20"/>
  <c r="O32" i="20"/>
  <c r="E25" i="20"/>
  <c r="L21" i="20"/>
  <c r="O21" i="20" s="1"/>
  <c r="O106" i="20"/>
  <c r="E32" i="20"/>
  <c r="E18" i="20"/>
  <c r="H29" i="20"/>
  <c r="O144" i="20"/>
  <c r="E11" i="25"/>
  <c r="H15" i="25"/>
  <c r="O31" i="25"/>
  <c r="O43" i="25"/>
  <c r="O55" i="25"/>
  <c r="O58" i="25"/>
  <c r="O61" i="25"/>
  <c r="O64" i="25"/>
  <c r="O67" i="25"/>
  <c r="O70" i="25"/>
  <c r="O73" i="25"/>
  <c r="O76" i="25"/>
  <c r="O79" i="25"/>
  <c r="O82" i="25"/>
  <c r="O88" i="25"/>
  <c r="O94" i="25"/>
  <c r="O100" i="25"/>
  <c r="O103" i="25"/>
  <c r="O118" i="25"/>
  <c r="O124" i="25"/>
  <c r="O127" i="25"/>
  <c r="O152" i="25"/>
  <c r="O208" i="25"/>
  <c r="O211" i="25"/>
  <c r="O226" i="25"/>
  <c r="O6" i="25"/>
  <c r="O16" i="25"/>
  <c r="O19" i="25"/>
  <c r="H5" i="25"/>
  <c r="H18" i="25"/>
  <c r="O32" i="25"/>
  <c r="O44" i="25"/>
  <c r="O185" i="25"/>
  <c r="O15" i="25"/>
  <c r="E18" i="25"/>
  <c r="O27" i="25"/>
  <c r="O39" i="25"/>
  <c r="O51" i="25"/>
  <c r="O56" i="25"/>
  <c r="O59" i="25"/>
  <c r="O62" i="25"/>
  <c r="O65" i="25"/>
  <c r="O68" i="25"/>
  <c r="O71" i="25"/>
  <c r="O74" i="25"/>
  <c r="O77" i="25"/>
  <c r="O80" i="25"/>
  <c r="O83" i="25"/>
  <c r="O86" i="25"/>
  <c r="O89" i="25"/>
  <c r="O92" i="25"/>
  <c r="O104" i="25"/>
  <c r="O116" i="25"/>
  <c r="O119" i="25"/>
  <c r="O122" i="25"/>
  <c r="O128" i="25"/>
  <c r="O131" i="25"/>
  <c r="O134" i="25"/>
  <c r="O140" i="25"/>
  <c r="O197" i="25"/>
  <c r="O200" i="25"/>
  <c r="O203" i="25"/>
  <c r="O209" i="25"/>
  <c r="O212" i="25"/>
  <c r="O215" i="25"/>
  <c r="O218" i="25"/>
  <c r="O224" i="25"/>
  <c r="O227" i="25"/>
  <c r="O23" i="25"/>
  <c r="O35" i="25"/>
  <c r="O47" i="25"/>
  <c r="O57" i="25"/>
  <c r="O60" i="25"/>
  <c r="O63" i="25"/>
  <c r="O66" i="25"/>
  <c r="O69" i="25"/>
  <c r="O72" i="25"/>
  <c r="O75" i="25"/>
  <c r="O78" i="25"/>
  <c r="O81" i="25"/>
  <c r="O93" i="25"/>
  <c r="O96" i="25"/>
  <c r="O99" i="25"/>
  <c r="O102" i="25"/>
  <c r="O117" i="25"/>
  <c r="O126" i="25"/>
  <c r="O129" i="25"/>
  <c r="O135" i="25"/>
  <c r="O192" i="25"/>
  <c r="O195" i="25"/>
  <c r="O210" i="25"/>
  <c r="O213" i="25"/>
  <c r="O216" i="25"/>
  <c r="O219" i="25"/>
  <c r="O222" i="25"/>
  <c r="O10" i="25"/>
  <c r="E10" i="25"/>
  <c r="E15" i="25"/>
  <c r="O31" i="27"/>
  <c r="O43" i="27"/>
  <c r="O156" i="27"/>
  <c r="O159" i="27"/>
  <c r="O162" i="27"/>
  <c r="O9" i="27"/>
  <c r="O35" i="27"/>
  <c r="O47" i="27"/>
  <c r="O164" i="27"/>
  <c r="O14" i="27"/>
  <c r="O181" i="27"/>
  <c r="O54" i="27"/>
  <c r="O75" i="27"/>
  <c r="O123" i="27"/>
  <c r="O207" i="27"/>
  <c r="O210" i="27"/>
  <c r="H14" i="27"/>
  <c r="O169" i="27"/>
  <c r="O119" i="27"/>
  <c r="O131" i="27"/>
  <c r="O157" i="27"/>
  <c r="O160" i="27"/>
  <c r="O163" i="27"/>
  <c r="O8" i="27"/>
  <c r="H8" i="27"/>
  <c r="O29" i="27"/>
  <c r="O41" i="27"/>
  <c r="O56" i="27"/>
  <c r="O62" i="27"/>
  <c r="O83" i="27"/>
  <c r="O86" i="27"/>
  <c r="O89" i="27"/>
  <c r="O101" i="27"/>
  <c r="O113" i="27"/>
  <c r="O150" i="27"/>
  <c r="O153" i="27"/>
  <c r="O194" i="27"/>
  <c r="O197" i="27"/>
  <c r="O200" i="27"/>
  <c r="O203" i="27"/>
  <c r="O209" i="27"/>
  <c r="O212" i="27"/>
  <c r="O215" i="27"/>
  <c r="O218" i="27"/>
  <c r="O5" i="27"/>
  <c r="O171" i="27"/>
  <c r="O146" i="27"/>
  <c r="E8" i="27"/>
  <c r="E7" i="27"/>
  <c r="O173" i="27"/>
  <c r="O170" i="27"/>
  <c r="O81" i="27"/>
  <c r="O84" i="27"/>
  <c r="O87" i="27"/>
  <c r="O90" i="27"/>
  <c r="O102" i="27"/>
  <c r="O111" i="27"/>
  <c r="O114" i="27"/>
  <c r="O132" i="27"/>
  <c r="O135" i="27"/>
  <c r="O151" i="27"/>
  <c r="O167" i="27"/>
  <c r="O192" i="27"/>
  <c r="O195" i="27"/>
  <c r="O198" i="27"/>
  <c r="O201" i="27"/>
  <c r="O216" i="27"/>
  <c r="O219" i="27"/>
  <c r="O225" i="27"/>
  <c r="O222" i="27"/>
  <c r="O21" i="27"/>
  <c r="O55" i="27"/>
  <c r="O58" i="27"/>
  <c r="O61" i="27"/>
  <c r="O64" i="27"/>
  <c r="O67" i="27"/>
  <c r="O70" i="27"/>
  <c r="O73" i="27"/>
  <c r="O126" i="27"/>
  <c r="O129" i="27"/>
  <c r="O144" i="27"/>
  <c r="O147" i="27"/>
  <c r="O178" i="27"/>
  <c r="O208" i="27"/>
  <c r="H7" i="27"/>
  <c r="O30" i="27"/>
  <c r="O42" i="27"/>
  <c r="O78" i="27"/>
  <c r="O99" i="27"/>
  <c r="O38" i="27"/>
  <c r="O50" i="27"/>
  <c r="O141" i="27"/>
  <c r="O26" i="27"/>
  <c r="O138" i="27"/>
  <c r="O16" i="27"/>
  <c r="E16" i="27"/>
  <c r="E19" i="27"/>
  <c r="O71" i="27"/>
  <c r="O34" i="27"/>
  <c r="O46" i="27"/>
  <c r="O92" i="27"/>
  <c r="O95" i="27"/>
  <c r="O104" i="27"/>
  <c r="O110" i="27"/>
  <c r="O224" i="27"/>
  <c r="O3" i="27"/>
  <c r="O4" i="27"/>
  <c r="O19" i="27"/>
  <c r="O32" i="27"/>
  <c r="O57" i="27"/>
  <c r="O60" i="27"/>
  <c r="O63" i="27"/>
  <c r="O66" i="27"/>
  <c r="O69" i="27"/>
  <c r="O72" i="27"/>
  <c r="O125" i="27"/>
  <c r="O183" i="27"/>
  <c r="O80" i="27"/>
  <c r="O191" i="27"/>
  <c r="O28" i="27"/>
  <c r="O33" i="27"/>
  <c r="O40" i="27"/>
  <c r="O45" i="27"/>
  <c r="O52" i="27"/>
  <c r="O98" i="27"/>
  <c r="O115" i="27"/>
  <c r="O118" i="27"/>
  <c r="O121" i="27"/>
  <c r="O177" i="27"/>
  <c r="O206" i="27"/>
  <c r="O20" i="27"/>
  <c r="O24" i="27"/>
  <c r="O36" i="27"/>
  <c r="O107" i="27"/>
  <c r="O186" i="27"/>
  <c r="O22" i="27"/>
  <c r="O48" i="27"/>
  <c r="O53" i="27"/>
  <c r="O76" i="27"/>
  <c r="O93" i="27"/>
  <c r="O96" i="27"/>
  <c r="O116" i="27"/>
  <c r="O122" i="27"/>
  <c r="O136" i="27"/>
  <c r="O142" i="27"/>
  <c r="O175" i="27"/>
  <c r="O204" i="27"/>
  <c r="O221" i="27"/>
  <c r="E5" i="27"/>
  <c r="H19" i="27"/>
  <c r="O27" i="27"/>
  <c r="O39" i="27"/>
  <c r="O25" i="27"/>
  <c r="O51" i="27"/>
  <c r="O59" i="27"/>
  <c r="O65" i="27"/>
  <c r="O85" i="27"/>
  <c r="O105" i="27"/>
  <c r="O108" i="27"/>
  <c r="O128" i="27"/>
  <c r="O158" i="27"/>
  <c r="O184" i="27"/>
  <c r="O187" i="27"/>
  <c r="O196" i="27"/>
  <c r="O213" i="27"/>
  <c r="O37" i="27"/>
  <c r="O44" i="27"/>
  <c r="O49" i="27"/>
  <c r="O68" i="27"/>
  <c r="O74" i="27"/>
  <c r="O88" i="27"/>
  <c r="O134" i="27"/>
  <c r="O152" i="27"/>
  <c r="O202" i="27"/>
  <c r="O23" i="27"/>
  <c r="O77" i="27"/>
  <c r="O91" i="27"/>
  <c r="O94" i="27"/>
  <c r="O97" i="27"/>
  <c r="O117" i="27"/>
  <c r="O120" i="27"/>
  <c r="O137" i="27"/>
  <c r="O143" i="27"/>
  <c r="O161" i="27"/>
  <c r="O205" i="27"/>
  <c r="O7" i="27"/>
  <c r="H33" i="21"/>
  <c r="E33" i="21"/>
  <c r="H93" i="21"/>
  <c r="H54" i="21"/>
  <c r="H63" i="21"/>
  <c r="L95" i="21"/>
  <c r="O95" i="21" s="1"/>
  <c r="H86" i="21"/>
  <c r="H80" i="13"/>
  <c r="O86" i="13"/>
  <c r="E84" i="13"/>
  <c r="H64" i="13"/>
  <c r="E60" i="13"/>
  <c r="H49" i="13"/>
  <c r="H62" i="13"/>
  <c r="H84" i="21"/>
  <c r="E54" i="21"/>
  <c r="E86" i="21"/>
  <c r="O86" i="21"/>
  <c r="L33" i="21"/>
  <c r="O33" i="21" s="1"/>
  <c r="E76" i="21"/>
  <c r="O174" i="27"/>
  <c r="O220" i="27"/>
  <c r="O100" i="27"/>
  <c r="O24" i="24"/>
  <c r="O67" i="24"/>
  <c r="O72" i="24"/>
  <c r="O61" i="24"/>
  <c r="O133" i="24"/>
  <c r="O139" i="24"/>
  <c r="O145" i="24"/>
  <c r="O151" i="24"/>
  <c r="O62" i="24"/>
  <c r="O49" i="24"/>
  <c r="O140" i="24"/>
  <c r="O235" i="24"/>
  <c r="O241" i="24"/>
  <c r="O247" i="24"/>
  <c r="O66" i="24"/>
  <c r="E24" i="24"/>
  <c r="E37" i="24"/>
  <c r="O50" i="24"/>
  <c r="O71" i="24"/>
  <c r="O187" i="24"/>
  <c r="O47" i="24"/>
  <c r="O57" i="24"/>
  <c r="O74" i="24"/>
  <c r="O203" i="24"/>
  <c r="O236" i="24"/>
  <c r="O40" i="24"/>
  <c r="O64" i="24"/>
  <c r="O82" i="24"/>
  <c r="O85" i="24"/>
  <c r="O88" i="24"/>
  <c r="O41" i="24"/>
  <c r="O91" i="24"/>
  <c r="O94" i="24"/>
  <c r="O100" i="24"/>
  <c r="O129" i="24"/>
  <c r="O132" i="24"/>
  <c r="O135" i="24"/>
  <c r="O138" i="24"/>
  <c r="O183" i="24"/>
  <c r="O186" i="24"/>
  <c r="O189" i="24"/>
  <c r="O201" i="24"/>
  <c r="O231" i="24"/>
  <c r="O234" i="24"/>
  <c r="H45" i="24"/>
  <c r="O109" i="24"/>
  <c r="O115" i="24"/>
  <c r="O177" i="24"/>
  <c r="O217" i="24"/>
  <c r="O223" i="24"/>
  <c r="O95" i="24"/>
  <c r="O98" i="24"/>
  <c r="O101" i="24"/>
  <c r="O127" i="24"/>
  <c r="O130" i="24"/>
  <c r="O136" i="24"/>
  <c r="O184" i="24"/>
  <c r="O190" i="24"/>
  <c r="O193" i="24"/>
  <c r="O196" i="24"/>
  <c r="O232" i="24"/>
  <c r="O107" i="24"/>
  <c r="O110" i="24"/>
  <c r="O113" i="24"/>
  <c r="O142" i="24"/>
  <c r="O148" i="24"/>
  <c r="O178" i="24"/>
  <c r="O238" i="24"/>
  <c r="O244" i="24"/>
  <c r="O90" i="24"/>
  <c r="O122" i="24"/>
  <c r="O125" i="24"/>
  <c r="O157" i="24"/>
  <c r="O163" i="24"/>
  <c r="O169" i="24"/>
  <c r="O172" i="24"/>
  <c r="O206" i="24"/>
  <c r="O209" i="24"/>
  <c r="O227" i="24"/>
  <c r="O93" i="24"/>
  <c r="O96" i="24"/>
  <c r="O99" i="24"/>
  <c r="O102" i="24"/>
  <c r="O131" i="24"/>
  <c r="O134" i="24"/>
  <c r="O137" i="24"/>
  <c r="O185" i="24"/>
  <c r="O188" i="24"/>
  <c r="O230" i="24"/>
  <c r="O233" i="24"/>
  <c r="O50" i="22"/>
  <c r="E21" i="22"/>
  <c r="E61" i="22"/>
  <c r="E59" i="22"/>
  <c r="O59" i="22"/>
  <c r="O80" i="13"/>
  <c r="E80" i="13"/>
  <c r="L62" i="13"/>
  <c r="O62" i="13" s="1"/>
  <c r="H84" i="13"/>
  <c r="O21" i="26"/>
  <c r="O216" i="26"/>
  <c r="E18" i="26"/>
  <c r="H18" i="26"/>
  <c r="O140" i="26"/>
  <c r="O162" i="26"/>
  <c r="O172" i="26"/>
  <c r="O56" i="26"/>
  <c r="O59" i="26"/>
  <c r="O65" i="26"/>
  <c r="O77" i="26"/>
  <c r="O92" i="26"/>
  <c r="O95" i="26"/>
  <c r="O101" i="26"/>
  <c r="O104" i="26"/>
  <c r="O107" i="26"/>
  <c r="O110" i="26"/>
  <c r="O113" i="26"/>
  <c r="O116" i="26"/>
  <c r="O119" i="26"/>
  <c r="O122" i="26"/>
  <c r="O128" i="26"/>
  <c r="O131" i="26"/>
  <c r="O134" i="26"/>
  <c r="O137" i="26"/>
  <c r="O150" i="26"/>
  <c r="O166" i="26"/>
  <c r="O200" i="26"/>
  <c r="O203" i="26"/>
  <c r="O206" i="26"/>
  <c r="O209" i="26"/>
  <c r="O212" i="26"/>
  <c r="O215" i="26"/>
  <c r="O218" i="26"/>
  <c r="O221" i="26"/>
  <c r="O17" i="26"/>
  <c r="O94" i="26"/>
  <c r="O155" i="26"/>
  <c r="O32" i="26"/>
  <c r="O44" i="26"/>
  <c r="O180" i="26"/>
  <c r="H15" i="26"/>
  <c r="O53" i="26"/>
  <c r="O62" i="26"/>
  <c r="O86" i="26"/>
  <c r="O89" i="26"/>
  <c r="O51" i="26"/>
  <c r="O6" i="26"/>
  <c r="O23" i="26"/>
  <c r="O197" i="26"/>
  <c r="O79" i="26"/>
  <c r="O85" i="26"/>
  <c r="O88" i="26"/>
  <c r="O106" i="26"/>
  <c r="O121" i="26"/>
  <c r="O151" i="26"/>
  <c r="O125" i="26"/>
  <c r="O27" i="26"/>
  <c r="O39" i="26"/>
  <c r="O15" i="26"/>
  <c r="O26" i="26"/>
  <c r="O38" i="26"/>
  <c r="O50" i="26"/>
  <c r="O170" i="26"/>
  <c r="O20" i="26"/>
  <c r="O16" i="26"/>
  <c r="O60" i="26"/>
  <c r="O158" i="26"/>
  <c r="O161" i="26"/>
  <c r="O189" i="26"/>
  <c r="O195" i="26"/>
  <c r="O14" i="26"/>
  <c r="H20" i="26"/>
  <c r="O98" i="26"/>
  <c r="O115" i="26"/>
  <c r="O118" i="26"/>
  <c r="O190" i="26"/>
  <c r="O72" i="26"/>
  <c r="O130" i="26"/>
  <c r="O160" i="26"/>
  <c r="O202" i="26"/>
  <c r="O13" i="26"/>
  <c r="O145" i="26"/>
  <c r="O214" i="26"/>
  <c r="O24" i="26"/>
  <c r="O36" i="26"/>
  <c r="O48" i="26"/>
  <c r="O64" i="26"/>
  <c r="O102" i="26"/>
  <c r="O105" i="26"/>
  <c r="O142" i="26"/>
  <c r="O176" i="26"/>
  <c r="O179" i="26"/>
  <c r="O191" i="26"/>
  <c r="O194" i="26"/>
  <c r="O29" i="26"/>
  <c r="O41" i="26"/>
  <c r="O46" i="26"/>
  <c r="O70" i="26"/>
  <c r="O185" i="26"/>
  <c r="E6" i="26"/>
  <c r="O82" i="26"/>
  <c r="O91" i="26"/>
  <c r="O97" i="26"/>
  <c r="O100" i="26"/>
  <c r="O114" i="26"/>
  <c r="O117" i="26"/>
  <c r="O120" i="26"/>
  <c r="O224" i="26"/>
  <c r="O54" i="26"/>
  <c r="O57" i="26"/>
  <c r="O68" i="26"/>
  <c r="O71" i="26"/>
  <c r="O74" i="26"/>
  <c r="O103" i="26"/>
  <c r="O109" i="26"/>
  <c r="O126" i="26"/>
  <c r="O129" i="26"/>
  <c r="O132" i="26"/>
  <c r="O156" i="26"/>
  <c r="O159" i="26"/>
  <c r="O174" i="26"/>
  <c r="O177" i="26"/>
  <c r="O183" i="26"/>
  <c r="O186" i="26"/>
  <c r="O192" i="26"/>
  <c r="O198" i="26"/>
  <c r="O201" i="26"/>
  <c r="O204" i="26"/>
  <c r="O207" i="26"/>
  <c r="O25" i="26"/>
  <c r="O30" i="26"/>
  <c r="O37" i="26"/>
  <c r="O42" i="26"/>
  <c r="O49" i="26"/>
  <c r="O80" i="26"/>
  <c r="O83" i="26"/>
  <c r="O112" i="26"/>
  <c r="O135" i="26"/>
  <c r="O144" i="26"/>
  <c r="O147" i="26"/>
  <c r="O210" i="26"/>
  <c r="O213" i="26"/>
  <c r="O219" i="26"/>
  <c r="O31" i="23"/>
  <c r="H33" i="23"/>
  <c r="H30" i="23"/>
  <c r="H9" i="23"/>
  <c r="H55" i="23"/>
  <c r="O57" i="23"/>
  <c r="E57" i="23"/>
  <c r="O59" i="23"/>
  <c r="O70" i="23"/>
  <c r="E55" i="23"/>
  <c r="E59" i="23"/>
  <c r="O30" i="22"/>
  <c r="E30" i="22"/>
  <c r="E65" i="22"/>
  <c r="H48" i="22"/>
  <c r="E48" i="22"/>
  <c r="H77" i="21"/>
  <c r="O54" i="21"/>
  <c r="O63" i="21"/>
  <c r="H52" i="13"/>
  <c r="H73" i="13"/>
  <c r="O84" i="13"/>
  <c r="O64" i="13"/>
  <c r="H59" i="13"/>
  <c r="E56" i="13"/>
  <c r="E54" i="13"/>
  <c r="L75" i="13"/>
  <c r="O75" i="13" s="1"/>
  <c r="H75" i="13"/>
  <c r="E64" i="13"/>
  <c r="E79" i="13"/>
  <c r="O73" i="13"/>
  <c r="H54" i="13"/>
  <c r="E59" i="13"/>
  <c r="O18" i="25"/>
  <c r="E20" i="25"/>
  <c r="L20" i="25"/>
  <c r="O20" i="25" s="1"/>
  <c r="O25" i="25"/>
  <c r="O37" i="25"/>
  <c r="O49" i="25"/>
  <c r="O30" i="25"/>
  <c r="O42" i="25"/>
  <c r="O54" i="25"/>
  <c r="O145" i="25"/>
  <c r="O158" i="25"/>
  <c r="O161" i="25"/>
  <c r="O164" i="25"/>
  <c r="O177" i="25"/>
  <c r="O159" i="25"/>
  <c r="O162" i="25"/>
  <c r="O175" i="25"/>
  <c r="O22" i="25"/>
  <c r="O34" i="25"/>
  <c r="O46" i="25"/>
  <c r="O172" i="25"/>
  <c r="O163" i="25"/>
  <c r="O183" i="25"/>
  <c r="H7" i="25"/>
  <c r="O21" i="25"/>
  <c r="O33" i="25"/>
  <c r="O45" i="25"/>
  <c r="O24" i="25"/>
  <c r="O36" i="25"/>
  <c r="O48" i="25"/>
  <c r="O155" i="25"/>
  <c r="O29" i="25"/>
  <c r="O41" i="25"/>
  <c r="O53" i="25"/>
  <c r="O181" i="25"/>
  <c r="O207" i="25"/>
  <c r="O109" i="25"/>
  <c r="O133" i="25"/>
  <c r="O148" i="25"/>
  <c r="O205" i="25"/>
  <c r="O217" i="25"/>
  <c r="O12" i="25"/>
  <c r="O143" i="25"/>
  <c r="O165" i="25"/>
  <c r="H12" i="25"/>
  <c r="O28" i="25"/>
  <c r="O40" i="25"/>
  <c r="O52" i="25"/>
  <c r="O153" i="25"/>
  <c r="O123" i="25"/>
  <c r="O26" i="25"/>
  <c r="O38" i="25"/>
  <c r="O50" i="25"/>
  <c r="O173" i="25"/>
  <c r="H20" i="25"/>
  <c r="O5" i="25"/>
  <c r="O95" i="25"/>
  <c r="O98" i="25"/>
  <c r="O101" i="25"/>
  <c r="O130" i="25"/>
  <c r="O154" i="25"/>
  <c r="O160" i="25"/>
  <c r="O166" i="25"/>
  <c r="O169" i="25"/>
  <c r="O184" i="25"/>
  <c r="O187" i="25"/>
  <c r="O190" i="25"/>
  <c r="O193" i="25"/>
  <c r="O196" i="25"/>
  <c r="O199" i="25"/>
  <c r="O225" i="25"/>
  <c r="O121" i="25"/>
  <c r="O107" i="25"/>
  <c r="O110" i="25"/>
  <c r="O113" i="25"/>
  <c r="O136" i="25"/>
  <c r="O139" i="25"/>
  <c r="O202" i="25"/>
  <c r="E5" i="25"/>
  <c r="O84" i="25"/>
  <c r="O87" i="25"/>
  <c r="O90" i="25"/>
  <c r="O125" i="25"/>
  <c r="O176" i="25"/>
  <c r="O179" i="25"/>
  <c r="O182" i="25"/>
  <c r="O194" i="25"/>
  <c r="O214" i="25"/>
  <c r="O220" i="25"/>
  <c r="O223" i="25"/>
  <c r="O105" i="25"/>
  <c r="O108" i="25"/>
  <c r="O111" i="25"/>
  <c r="O114" i="25"/>
  <c r="O137" i="25"/>
  <c r="O146" i="25"/>
  <c r="O149" i="25"/>
  <c r="O188" i="25"/>
  <c r="O206" i="25"/>
  <c r="O120" i="25"/>
  <c r="O91" i="25"/>
  <c r="O171" i="25"/>
  <c r="O221" i="25"/>
  <c r="O85" i="25"/>
  <c r="O132" i="25"/>
  <c r="O180" i="25"/>
  <c r="O186" i="25"/>
  <c r="O189" i="25"/>
  <c r="O198" i="25"/>
  <c r="E12" i="25"/>
  <c r="O97" i="25"/>
  <c r="O106" i="25"/>
  <c r="O112" i="25"/>
  <c r="O115" i="25"/>
  <c r="O138" i="25"/>
  <c r="O144" i="25"/>
  <c r="O147" i="25"/>
  <c r="O150" i="25"/>
  <c r="O201" i="25"/>
  <c r="O204" i="25"/>
  <c r="L54" i="13"/>
  <c r="O54" i="13" s="1"/>
  <c r="H60" i="13"/>
  <c r="H59" i="22"/>
  <c r="E50" i="22"/>
  <c r="H60" i="22"/>
  <c r="H63" i="22"/>
  <c r="O27" i="22"/>
  <c r="L48" i="22"/>
  <c r="O48" i="22" s="1"/>
  <c r="E63" i="22"/>
  <c r="E44" i="22"/>
  <c r="H44" i="22"/>
  <c r="L29" i="20"/>
  <c r="O29" i="20" s="1"/>
  <c r="H94" i="21"/>
  <c r="E70" i="21"/>
  <c r="H70" i="21"/>
  <c r="O76" i="21"/>
  <c r="E58" i="21"/>
  <c r="O85" i="21"/>
  <c r="L55" i="23"/>
  <c r="O55" i="23" s="1"/>
  <c r="L77" i="23"/>
  <c r="O77" i="23" s="1"/>
  <c r="H31" i="23"/>
  <c r="H70" i="23"/>
  <c r="E70" i="23"/>
  <c r="H51" i="23"/>
  <c r="O18" i="26"/>
  <c r="E20" i="26"/>
  <c r="O35" i="26"/>
  <c r="O47" i="26"/>
  <c r="O63" i="26"/>
  <c r="O123" i="26"/>
  <c r="O173" i="26"/>
  <c r="O33" i="26"/>
  <c r="O45" i="26"/>
  <c r="O75" i="26"/>
  <c r="O31" i="26"/>
  <c r="O43" i="26"/>
  <c r="O87" i="26"/>
  <c r="O168" i="26"/>
  <c r="E14" i="26"/>
  <c r="E63" i="21"/>
  <c r="O77" i="21"/>
  <c r="E77" i="21"/>
  <c r="H85" i="21"/>
  <c r="H39" i="21"/>
  <c r="O70" i="21"/>
  <c r="E78" i="21"/>
  <c r="E85" i="21"/>
  <c r="O111" i="21"/>
  <c r="O117" i="21"/>
  <c r="O123" i="21"/>
  <c r="O129" i="21"/>
  <c r="L34" i="20"/>
  <c r="O34" i="20" s="1"/>
  <c r="H22" i="20"/>
  <c r="O24" i="20"/>
  <c r="O121" i="20"/>
  <c r="H24" i="20"/>
  <c r="O22" i="20"/>
  <c r="E22" i="20"/>
  <c r="O18" i="20"/>
  <c r="H78" i="21"/>
  <c r="L94" i="21"/>
  <c r="O94" i="21" s="1"/>
  <c r="O78" i="21"/>
  <c r="O39" i="21"/>
  <c r="H58" i="21"/>
  <c r="H65" i="21"/>
  <c r="E65" i="21"/>
  <c r="O61" i="21"/>
  <c r="H91" i="21"/>
  <c r="L65" i="21"/>
  <c r="O65" i="21" s="1"/>
  <c r="L58" i="21"/>
  <c r="O58" i="21" s="1"/>
  <c r="E39" i="21"/>
  <c r="E61" i="21"/>
  <c r="H87" i="21"/>
  <c r="H77" i="23"/>
  <c r="H69" i="23"/>
  <c r="O9" i="23"/>
  <c r="O67" i="23"/>
  <c r="O72" i="23"/>
  <c r="E67" i="23"/>
  <c r="E9" i="23"/>
  <c r="H35" i="20"/>
  <c r="E35" i="20"/>
  <c r="O47" i="20"/>
  <c r="O178" i="20"/>
  <c r="O184" i="20"/>
  <c r="O40" i="20"/>
  <c r="O140" i="20"/>
  <c r="O153" i="20"/>
  <c r="O159" i="20"/>
  <c r="H19" i="20"/>
  <c r="O31" i="20"/>
  <c r="O167" i="20"/>
  <c r="O51" i="20"/>
  <c r="O57" i="20"/>
  <c r="O63" i="20"/>
  <c r="O69" i="20"/>
  <c r="O75" i="20"/>
  <c r="O93" i="20"/>
  <c r="O96" i="20"/>
  <c r="O99" i="20"/>
  <c r="O105" i="20"/>
  <c r="O111" i="20"/>
  <c r="O117" i="20"/>
  <c r="O120" i="20"/>
  <c r="O123" i="20"/>
  <c r="O129" i="20"/>
  <c r="O132" i="20"/>
  <c r="O135" i="20"/>
  <c r="O189" i="20"/>
  <c r="O195" i="20"/>
  <c r="O207" i="20"/>
  <c r="O213" i="20"/>
  <c r="O216" i="20"/>
  <c r="O219" i="20"/>
  <c r="O35" i="20"/>
  <c r="L7" i="25"/>
  <c r="O7" i="25" s="1"/>
  <c r="L63" i="22"/>
  <c r="O63" i="22" s="1"/>
  <c r="H55" i="22"/>
  <c r="E51" i="22"/>
  <c r="H51" i="22"/>
  <c r="O44" i="22"/>
  <c r="E35" i="22"/>
  <c r="H21" i="22"/>
  <c r="O52" i="22"/>
  <c r="E52" i="22"/>
  <c r="H8" i="22"/>
  <c r="E15" i="22"/>
  <c r="E62" i="22"/>
  <c r="H15" i="22"/>
  <c r="E52" i="13"/>
  <c r="O49" i="13"/>
  <c r="H76" i="13"/>
  <c r="O59" i="13"/>
  <c r="L56" i="13"/>
  <c r="O56" i="13" s="1"/>
  <c r="E67" i="13"/>
  <c r="E36" i="13"/>
  <c r="O52" i="13"/>
  <c r="E76" i="13"/>
  <c r="H74" i="13"/>
  <c r="L76" i="13"/>
  <c r="O76" i="13" s="1"/>
  <c r="E72" i="13"/>
  <c r="O79" i="13"/>
  <c r="E41" i="24"/>
  <c r="H41" i="24"/>
  <c r="E55" i="24"/>
  <c r="L54" i="24"/>
  <c r="O54" i="24" s="1"/>
  <c r="E54" i="24"/>
  <c r="L63" i="24"/>
  <c r="O63" i="24" s="1"/>
  <c r="E63" i="24"/>
  <c r="O200" i="24"/>
  <c r="H37" i="24"/>
  <c r="O150" i="24"/>
  <c r="E62" i="24"/>
  <c r="E47" i="24"/>
  <c r="E72" i="23"/>
  <c r="O93" i="23"/>
  <c r="O96" i="23"/>
  <c r="O99" i="23"/>
  <c r="O102" i="23"/>
  <c r="O105" i="23"/>
  <c r="O108" i="23"/>
  <c r="O120" i="23"/>
  <c r="O129" i="23"/>
  <c r="O132" i="23"/>
  <c r="O135" i="23"/>
  <c r="O138" i="23"/>
  <c r="O141" i="23"/>
  <c r="O144" i="23"/>
  <c r="O153" i="23"/>
  <c r="O156" i="23"/>
  <c r="O159" i="23"/>
  <c r="O162" i="23"/>
  <c r="O165" i="23"/>
  <c r="O168" i="23"/>
  <c r="O171" i="23"/>
  <c r="O174" i="23"/>
  <c r="O261" i="23"/>
  <c r="E33" i="23"/>
  <c r="E30" i="23"/>
  <c r="H72" i="23"/>
  <c r="O15" i="22"/>
  <c r="O60" i="22"/>
  <c r="O21" i="22"/>
  <c r="E55" i="22"/>
  <c r="O62" i="22"/>
  <c r="O167" i="22"/>
  <c r="O180" i="22"/>
  <c r="O183" i="22"/>
  <c r="O186" i="22"/>
  <c r="O199" i="22"/>
  <c r="H61" i="22"/>
  <c r="O51" i="22"/>
  <c r="O202" i="22"/>
  <c r="O205" i="22"/>
  <c r="E49" i="22"/>
  <c r="E8" i="22"/>
  <c r="H57" i="22"/>
  <c r="O61" i="22"/>
  <c r="L8" i="22"/>
  <c r="O8" i="22" s="1"/>
  <c r="H46" i="22"/>
  <c r="O64" i="22"/>
  <c r="E60" i="22"/>
  <c r="O182" i="22"/>
  <c r="H61" i="21"/>
  <c r="O91" i="21"/>
  <c r="E91" i="21"/>
  <c r="O48" i="21"/>
  <c r="O62" i="21"/>
  <c r="H62" i="21"/>
  <c r="E48" i="21"/>
  <c r="E84" i="21"/>
  <c r="H83" i="21"/>
  <c r="O44" i="21"/>
  <c r="H44" i="21"/>
  <c r="H36" i="13"/>
  <c r="H79" i="13"/>
  <c r="E69" i="13"/>
  <c r="E77" i="13"/>
  <c r="O36" i="13"/>
  <c r="H78" i="13"/>
  <c r="E78" i="13"/>
  <c r="H72" i="13"/>
  <c r="O74" i="13"/>
  <c r="L69" i="13"/>
  <c r="O69" i="13" s="1"/>
  <c r="O72" i="13"/>
  <c r="E74" i="13"/>
  <c r="O77" i="13"/>
  <c r="O33" i="23"/>
  <c r="H58" i="23"/>
  <c r="H74" i="23"/>
  <c r="E74" i="23"/>
  <c r="O51" i="23"/>
  <c r="E51" i="23"/>
  <c r="H49" i="22"/>
  <c r="H64" i="22"/>
  <c r="E64" i="22"/>
  <c r="L55" i="22"/>
  <c r="O55" i="22" s="1"/>
  <c r="O160" i="22"/>
  <c r="O77" i="22"/>
  <c r="O89" i="22"/>
  <c r="O92" i="22"/>
  <c r="O98" i="22"/>
  <c r="O101" i="22"/>
  <c r="O104" i="22"/>
  <c r="O110" i="22"/>
  <c r="O116" i="22"/>
  <c r="O122" i="22"/>
  <c r="O125" i="22"/>
  <c r="O128" i="22"/>
  <c r="O134" i="22"/>
  <c r="O137" i="22"/>
  <c r="O149" i="22"/>
  <c r="O152" i="22"/>
  <c r="O158" i="22"/>
  <c r="O161" i="22"/>
  <c r="O174" i="22"/>
  <c r="O218" i="22"/>
  <c r="O221" i="22"/>
  <c r="O224" i="22"/>
  <c r="O227" i="22"/>
  <c r="O230" i="22"/>
  <c r="O233" i="22"/>
  <c r="H56" i="22"/>
  <c r="O203" i="22"/>
  <c r="O206" i="22"/>
  <c r="O209" i="22"/>
  <c r="O212" i="22"/>
  <c r="O56" i="22"/>
  <c r="O65" i="22"/>
  <c r="O75" i="22"/>
  <c r="O181" i="22"/>
  <c r="O184" i="22"/>
  <c r="O187" i="22"/>
  <c r="O197" i="22"/>
  <c r="O68" i="22"/>
  <c r="O73" i="22"/>
  <c r="O78" i="22"/>
  <c r="O81" i="22"/>
  <c r="O84" i="22"/>
  <c r="O96" i="22"/>
  <c r="O99" i="22"/>
  <c r="O105" i="22"/>
  <c r="O108" i="22"/>
  <c r="O111" i="22"/>
  <c r="O114" i="22"/>
  <c r="O117" i="22"/>
  <c r="O120" i="22"/>
  <c r="O123" i="22"/>
  <c r="O126" i="22"/>
  <c r="O129" i="22"/>
  <c r="O132" i="22"/>
  <c r="O135" i="22"/>
  <c r="O138" i="22"/>
  <c r="O144" i="22"/>
  <c r="O147" i="22"/>
  <c r="O150" i="22"/>
  <c r="O159" i="22"/>
  <c r="H58" i="22"/>
  <c r="O87" i="22"/>
  <c r="O90" i="22"/>
  <c r="O93" i="22"/>
  <c r="O216" i="22"/>
  <c r="O219" i="22"/>
  <c r="O225" i="22"/>
  <c r="O228" i="22"/>
  <c r="O231" i="22"/>
  <c r="O234" i="22"/>
  <c r="O166" i="22"/>
  <c r="O188" i="22"/>
  <c r="E46" i="22"/>
  <c r="O235" i="22"/>
  <c r="O238" i="22"/>
  <c r="O241" i="22"/>
  <c r="O244" i="22"/>
  <c r="O247" i="22"/>
  <c r="E62" i="21"/>
  <c r="O80" i="21"/>
  <c r="E80" i="21"/>
  <c r="O83" i="21"/>
  <c r="H81" i="21"/>
  <c r="E44" i="21"/>
  <c r="H80" i="21"/>
  <c r="O204" i="21"/>
  <c r="O236" i="21"/>
  <c r="O239" i="21"/>
  <c r="O242" i="21"/>
  <c r="E42" i="21"/>
  <c r="E83" i="21"/>
  <c r="O45" i="20"/>
  <c r="O38" i="20"/>
  <c r="O50" i="20"/>
  <c r="O53" i="20"/>
  <c r="O56" i="20"/>
  <c r="O188" i="20"/>
  <c r="O191" i="20"/>
  <c r="O194" i="20"/>
  <c r="O197" i="20"/>
  <c r="O203" i="20"/>
  <c r="O206" i="20"/>
  <c r="O209" i="20"/>
  <c r="O221" i="20"/>
  <c r="O43" i="20"/>
  <c r="E19" i="20"/>
  <c r="O46" i="20"/>
  <c r="O164" i="20"/>
  <c r="O41" i="20"/>
  <c r="O174" i="20"/>
  <c r="O177" i="20"/>
  <c r="O180" i="20"/>
  <c r="O183" i="20"/>
  <c r="O44" i="20"/>
  <c r="O139" i="20"/>
  <c r="O155" i="20"/>
  <c r="O158" i="20"/>
  <c r="O161" i="20"/>
  <c r="O171" i="20"/>
  <c r="O78" i="20"/>
  <c r="H26" i="20"/>
  <c r="L26" i="20"/>
  <c r="O26" i="20" s="1"/>
  <c r="O133" i="20"/>
  <c r="O143" i="20"/>
  <c r="O187" i="20"/>
  <c r="O190" i="20"/>
  <c r="O193" i="20"/>
  <c r="O196" i="20"/>
  <c r="O199" i="20"/>
  <c r="O202" i="20"/>
  <c r="O205" i="20"/>
  <c r="O208" i="20"/>
  <c r="O211" i="20"/>
  <c r="O214" i="20"/>
  <c r="O217" i="20"/>
  <c r="O220" i="20"/>
  <c r="O39" i="20"/>
  <c r="O87" i="20"/>
  <c r="O198" i="20"/>
  <c r="O19" i="20"/>
  <c r="O59" i="20"/>
  <c r="O36" i="20"/>
  <c r="O62" i="20"/>
  <c r="O65" i="20"/>
  <c r="O68" i="20"/>
  <c r="O71" i="20"/>
  <c r="O74" i="20"/>
  <c r="O77" i="20"/>
  <c r="O80" i="20"/>
  <c r="O83" i="20"/>
  <c r="O86" i="20"/>
  <c r="O89" i="20"/>
  <c r="O92" i="20"/>
  <c r="O95" i="20"/>
  <c r="O98" i="20"/>
  <c r="O110" i="20"/>
  <c r="O113" i="20"/>
  <c r="O116" i="20"/>
  <c r="O119" i="20"/>
  <c r="O122" i="20"/>
  <c r="O125" i="20"/>
  <c r="O128" i="20"/>
  <c r="O131" i="20"/>
  <c r="O134" i="20"/>
  <c r="O147" i="20"/>
  <c r="O150" i="20"/>
  <c r="O166" i="20"/>
  <c r="O48" i="20"/>
  <c r="O176" i="20"/>
  <c r="O179" i="20"/>
  <c r="O182" i="20"/>
  <c r="O185" i="20"/>
  <c r="O90" i="20"/>
  <c r="O102" i="20"/>
  <c r="O170" i="20"/>
  <c r="O222" i="20"/>
  <c r="O114" i="20"/>
  <c r="O60" i="20"/>
  <c r="O156" i="20"/>
  <c r="O200" i="20"/>
  <c r="O81" i="20"/>
  <c r="O84" i="20"/>
  <c r="O101" i="20"/>
  <c r="O148" i="20"/>
  <c r="O154" i="20"/>
  <c r="O157" i="20"/>
  <c r="O160" i="20"/>
  <c r="O201" i="20"/>
  <c r="O212" i="20"/>
  <c r="O215" i="20"/>
  <c r="O181" i="20"/>
  <c r="O210" i="20"/>
  <c r="O108" i="20"/>
  <c r="O54" i="20"/>
  <c r="O126" i="20"/>
  <c r="O141" i="20"/>
  <c r="O66" i="20"/>
  <c r="O72" i="20"/>
  <c r="O138" i="20"/>
  <c r="O192" i="20"/>
  <c r="O104" i="20"/>
  <c r="O107" i="20"/>
  <c r="O124" i="20"/>
  <c r="O127" i="20"/>
  <c r="O130" i="20"/>
  <c r="O142" i="20"/>
  <c r="O145" i="20"/>
  <c r="O172" i="20"/>
  <c r="O175" i="20"/>
  <c r="O204" i="20"/>
  <c r="O218" i="20"/>
  <c r="O30" i="20"/>
  <c r="E30" i="20"/>
  <c r="H59" i="23"/>
  <c r="E62" i="23"/>
  <c r="O212" i="23"/>
  <c r="H71" i="23"/>
  <c r="O30" i="23"/>
  <c r="H60" i="23"/>
  <c r="O207" i="23"/>
  <c r="H73" i="23"/>
  <c r="O74" i="23"/>
  <c r="H63" i="23"/>
  <c r="E44" i="23"/>
  <c r="O73" i="23"/>
  <c r="H62" i="23"/>
  <c r="E69" i="23"/>
  <c r="H75" i="23"/>
  <c r="O62" i="23"/>
  <c r="O180" i="23"/>
  <c r="E73" i="23"/>
  <c r="O209" i="23"/>
  <c r="E75" i="23"/>
  <c r="H42" i="21"/>
  <c r="O42" i="21"/>
  <c r="H64" i="21"/>
  <c r="H46" i="21"/>
  <c r="O84" i="21"/>
  <c r="E59" i="21"/>
  <c r="E46" i="21"/>
  <c r="H59" i="21"/>
  <c r="O112" i="21"/>
  <c r="O115" i="21"/>
  <c r="O118" i="21"/>
  <c r="O121" i="21"/>
  <c r="O130" i="21"/>
  <c r="O133" i="21"/>
  <c r="O136" i="21"/>
  <c r="O139" i="21"/>
  <c r="O142" i="21"/>
  <c r="O145" i="21"/>
  <c r="O148" i="21"/>
  <c r="O151" i="21"/>
  <c r="O154" i="21"/>
  <c r="O157" i="21"/>
  <c r="O160" i="21"/>
  <c r="O163" i="21"/>
  <c r="O166" i="21"/>
  <c r="O169" i="21"/>
  <c r="O209" i="21"/>
  <c r="O247" i="21"/>
  <c r="O256" i="21"/>
  <c r="O259" i="21"/>
  <c r="E87" i="21"/>
  <c r="L87" i="21"/>
  <c r="O87" i="21" s="1"/>
  <c r="H68" i="21"/>
  <c r="O104" i="21"/>
  <c r="E89" i="21"/>
  <c r="O228" i="21"/>
  <c r="E66" i="21"/>
  <c r="H77" i="13"/>
  <c r="H67" i="13"/>
  <c r="O78" i="13"/>
  <c r="O60" i="13"/>
  <c r="O67" i="13"/>
  <c r="H81" i="13"/>
  <c r="H56" i="13"/>
  <c r="E63" i="13"/>
  <c r="H70" i="13"/>
  <c r="H71" i="13"/>
  <c r="H42" i="13"/>
  <c r="H68" i="13"/>
  <c r="H63" i="13"/>
  <c r="E42" i="13"/>
  <c r="E68" i="13"/>
  <c r="O71" i="13"/>
  <c r="O75" i="23"/>
  <c r="O69" i="23"/>
  <c r="E63" i="23"/>
  <c r="O182" i="23"/>
  <c r="H52" i="23"/>
  <c r="E56" i="23"/>
  <c r="E66" i="23"/>
  <c r="E71" i="23"/>
  <c r="L66" i="23"/>
  <c r="O66" i="23" s="1"/>
  <c r="E65" i="23"/>
  <c r="O52" i="23"/>
  <c r="O183" i="23"/>
  <c r="O186" i="23"/>
  <c r="O215" i="23"/>
  <c r="O218" i="23"/>
  <c r="O221" i="23"/>
  <c r="H66" i="23"/>
  <c r="O63" i="23"/>
  <c r="H53" i="23"/>
  <c r="E60" i="23"/>
  <c r="H44" i="23"/>
  <c r="E58" i="23"/>
  <c r="O56" i="23"/>
  <c r="E58" i="22"/>
  <c r="E56" i="22"/>
  <c r="O162" i="22"/>
  <c r="O243" i="22"/>
  <c r="O214" i="22"/>
  <c r="O217" i="22"/>
  <c r="O223" i="22"/>
  <c r="O226" i="22"/>
  <c r="O229" i="22"/>
  <c r="O232" i="22"/>
  <c r="H35" i="22"/>
  <c r="O58" i="22"/>
  <c r="H45" i="22"/>
  <c r="H25" i="22"/>
  <c r="O76" i="22"/>
  <c r="O88" i="22"/>
  <c r="O91" i="22"/>
  <c r="O94" i="22"/>
  <c r="O97" i="22"/>
  <c r="O103" i="22"/>
  <c r="O106" i="22"/>
  <c r="O109" i="22"/>
  <c r="O112" i="22"/>
  <c r="O115" i="22"/>
  <c r="O118" i="22"/>
  <c r="O121" i="22"/>
  <c r="O124" i="22"/>
  <c r="O148" i="22"/>
  <c r="O151" i="22"/>
  <c r="O154" i="22"/>
  <c r="O157" i="22"/>
  <c r="O49" i="22"/>
  <c r="O46" i="22"/>
  <c r="L45" i="22"/>
  <c r="O45" i="22" s="1"/>
  <c r="O239" i="22"/>
  <c r="O169" i="22"/>
  <c r="O172" i="22"/>
  <c r="O204" i="22"/>
  <c r="O83" i="22"/>
  <c r="O70" i="22"/>
  <c r="O143" i="22"/>
  <c r="O193" i="22"/>
  <c r="O25" i="22"/>
  <c r="E43" i="22"/>
  <c r="O71" i="22"/>
  <c r="O102" i="22"/>
  <c r="O57" i="22"/>
  <c r="O175" i="22"/>
  <c r="O194" i="22"/>
  <c r="O245" i="22"/>
  <c r="O248" i="22"/>
  <c r="H43" i="22"/>
  <c r="O74" i="22"/>
  <c r="O100" i="22"/>
  <c r="O176" i="22"/>
  <c r="O195" i="22"/>
  <c r="O210" i="22"/>
  <c r="O222" i="22"/>
  <c r="O246" i="22"/>
  <c r="O249" i="22"/>
  <c r="O185" i="22"/>
  <c r="O215" i="22"/>
  <c r="O107" i="22"/>
  <c r="O113" i="22"/>
  <c r="O127" i="22"/>
  <c r="O130" i="22"/>
  <c r="O133" i="22"/>
  <c r="O153" i="22"/>
  <c r="O156" i="22"/>
  <c r="O168" i="22"/>
  <c r="O171" i="22"/>
  <c r="O177" i="22"/>
  <c r="O198" i="22"/>
  <c r="O201" i="22"/>
  <c r="O66" i="22"/>
  <c r="O69" i="22"/>
  <c r="O35" i="22"/>
  <c r="O43" i="22"/>
  <c r="O67" i="22"/>
  <c r="O79" i="22"/>
  <c r="O82" i="22"/>
  <c r="O85" i="22"/>
  <c r="O119" i="22"/>
  <c r="O136" i="22"/>
  <c r="O139" i="22"/>
  <c r="O142" i="22"/>
  <c r="O145" i="22"/>
  <c r="O165" i="22"/>
  <c r="O207" i="22"/>
  <c r="O236" i="22"/>
  <c r="O242" i="22"/>
  <c r="O155" i="22"/>
  <c r="E25" i="22"/>
  <c r="O170" i="22"/>
  <c r="O72" i="22"/>
  <c r="O131" i="22"/>
  <c r="O95" i="22"/>
  <c r="O80" i="22"/>
  <c r="O86" i="22"/>
  <c r="O140" i="22"/>
  <c r="O146" i="22"/>
  <c r="O191" i="22"/>
  <c r="O208" i="22"/>
  <c r="O211" i="22"/>
  <c r="O220" i="22"/>
  <c r="O237" i="22"/>
  <c r="O240" i="22"/>
  <c r="O59" i="21"/>
  <c r="E79" i="21"/>
  <c r="H79" i="21"/>
  <c r="L79" i="21"/>
  <c r="O79" i="21" s="1"/>
  <c r="O82" i="21"/>
  <c r="H66" i="21"/>
  <c r="E88" i="21"/>
  <c r="E64" i="21"/>
  <c r="H92" i="21"/>
  <c r="O89" i="21"/>
  <c r="O238" i="21"/>
  <c r="H73" i="21"/>
  <c r="H89" i="21"/>
  <c r="H88" i="21"/>
  <c r="H82" i="21"/>
  <c r="L46" i="21"/>
  <c r="O46" i="21" s="1"/>
  <c r="L88" i="21"/>
  <c r="O88" i="21" s="1"/>
  <c r="O103" i="21"/>
  <c r="L63" i="13"/>
  <c r="O63" i="13" s="1"/>
  <c r="O42" i="13"/>
  <c r="E81" i="13"/>
  <c r="O70" i="13"/>
  <c r="O81" i="13"/>
  <c r="O57" i="13"/>
  <c r="H57" i="13"/>
  <c r="O68" i="13"/>
  <c r="L55" i="13"/>
  <c r="O55" i="13" s="1"/>
  <c r="E57" i="13"/>
  <c r="E70" i="13"/>
  <c r="H56" i="23"/>
  <c r="E81" i="21"/>
  <c r="O64" i="21"/>
  <c r="E73" i="21"/>
  <c r="E92" i="21"/>
  <c r="O229" i="23"/>
  <c r="O137" i="23"/>
  <c r="O140" i="23"/>
  <c r="O152" i="23"/>
  <c r="O176" i="23"/>
  <c r="O149" i="23"/>
  <c r="O60" i="23"/>
  <c r="O173" i="23"/>
  <c r="O225" i="23"/>
  <c r="O194" i="23"/>
  <c r="O197" i="23"/>
  <c r="O213" i="23"/>
  <c r="O65" i="23"/>
  <c r="O83" i="23"/>
  <c r="O252" i="23"/>
  <c r="O106" i="23"/>
  <c r="O112" i="23"/>
  <c r="O115" i="23"/>
  <c r="O118" i="23"/>
  <c r="O130" i="23"/>
  <c r="O136" i="23"/>
  <c r="O139" i="23"/>
  <c r="O142" i="23"/>
  <c r="O148" i="23"/>
  <c r="O151" i="23"/>
  <c r="O154" i="23"/>
  <c r="O188" i="23"/>
  <c r="O262" i="23"/>
  <c r="O179" i="23"/>
  <c r="O223" i="23"/>
  <c r="O44" i="23"/>
  <c r="O92" i="23"/>
  <c r="O95" i="23"/>
  <c r="O107" i="23"/>
  <c r="O110" i="23"/>
  <c r="O116" i="23"/>
  <c r="O119" i="23"/>
  <c r="O122" i="23"/>
  <c r="O128" i="23"/>
  <c r="O131" i="23"/>
  <c r="O143" i="23"/>
  <c r="O239" i="23"/>
  <c r="O242" i="23"/>
  <c r="O248" i="23"/>
  <c r="O251" i="23"/>
  <c r="O254" i="23"/>
  <c r="O260" i="23"/>
  <c r="O263" i="23"/>
  <c r="O121" i="23"/>
  <c r="O157" i="23"/>
  <c r="O169" i="23"/>
  <c r="O219" i="23"/>
  <c r="O222" i="23"/>
  <c r="O228" i="23"/>
  <c r="O231" i="23"/>
  <c r="O234" i="23"/>
  <c r="O237" i="23"/>
  <c r="O240" i="23"/>
  <c r="O97" i="23"/>
  <c r="O80" i="23"/>
  <c r="O87" i="23"/>
  <c r="O101" i="23"/>
  <c r="O104" i="23"/>
  <c r="O81" i="23"/>
  <c r="O85" i="23"/>
  <c r="O155" i="23"/>
  <c r="O158" i="23"/>
  <c r="O164" i="23"/>
  <c r="O167" i="23"/>
  <c r="O195" i="23"/>
  <c r="O198" i="23"/>
  <c r="O201" i="23"/>
  <c r="O211" i="23"/>
  <c r="O253" i="23"/>
  <c r="O199" i="23"/>
  <c r="O71" i="23"/>
  <c r="O79" i="23"/>
  <c r="O233" i="23"/>
  <c r="O236" i="23"/>
  <c r="O184" i="23"/>
  <c r="O224" i="23"/>
  <c r="O89" i="23"/>
  <c r="O238" i="23"/>
  <c r="O244" i="23"/>
  <c r="O247" i="23"/>
  <c r="O250" i="23"/>
  <c r="O88" i="23"/>
  <c r="O113" i="23"/>
  <c r="O216" i="23"/>
  <c r="O245" i="23"/>
  <c r="O58" i="23"/>
  <c r="O125" i="23"/>
  <c r="O189" i="23"/>
  <c r="O257" i="23"/>
  <c r="O82" i="23"/>
  <c r="O91" i="23"/>
  <c r="O111" i="23"/>
  <c r="O114" i="23"/>
  <c r="O134" i="23"/>
  <c r="O160" i="23"/>
  <c r="O163" i="23"/>
  <c r="O217" i="23"/>
  <c r="O243" i="23"/>
  <c r="O246" i="23"/>
  <c r="O90" i="23"/>
  <c r="O133" i="23"/>
  <c r="O84" i="23"/>
  <c r="O145" i="23"/>
  <c r="O94" i="23"/>
  <c r="O117" i="23"/>
  <c r="O166" i="23"/>
  <c r="O196" i="23"/>
  <c r="O208" i="23"/>
  <c r="O220" i="23"/>
  <c r="O249" i="23"/>
  <c r="O86" i="23"/>
  <c r="O100" i="23"/>
  <c r="O103" i="23"/>
  <c r="O123" i="23"/>
  <c r="O126" i="23"/>
  <c r="O146" i="23"/>
  <c r="O172" i="23"/>
  <c r="O175" i="23"/>
  <c r="O181" i="23"/>
  <c r="O190" i="23"/>
  <c r="O202" i="23"/>
  <c r="O205" i="23"/>
  <c r="O226" i="23"/>
  <c r="O232" i="23"/>
  <c r="O235" i="23"/>
  <c r="O255" i="23"/>
  <c r="O258" i="23"/>
  <c r="O109" i="23"/>
  <c r="O161" i="23"/>
  <c r="O241" i="23"/>
  <c r="O53" i="23"/>
  <c r="O98" i="23"/>
  <c r="O124" i="23"/>
  <c r="O127" i="23"/>
  <c r="O147" i="23"/>
  <c r="O150" i="23"/>
  <c r="O170" i="23"/>
  <c r="O185" i="23"/>
  <c r="O191" i="23"/>
  <c r="O200" i="23"/>
  <c r="O230" i="23"/>
  <c r="O256" i="23"/>
  <c r="O259" i="23"/>
  <c r="O97" i="21"/>
  <c r="O181" i="21"/>
  <c r="O262" i="21"/>
  <c r="O265" i="21"/>
  <c r="O268" i="21"/>
  <c r="O271" i="21"/>
  <c r="O280" i="21"/>
  <c r="O107" i="21"/>
  <c r="O100" i="21"/>
  <c r="O81" i="21"/>
  <c r="O98" i="21"/>
  <c r="O108" i="21"/>
  <c r="O214" i="21"/>
  <c r="O217" i="21"/>
  <c r="O220" i="21"/>
  <c r="O106" i="21"/>
  <c r="O99" i="21"/>
  <c r="O202" i="21"/>
  <c r="O205" i="21"/>
  <c r="O234" i="21"/>
  <c r="O240" i="21"/>
  <c r="O101" i="21"/>
  <c r="O92" i="21"/>
  <c r="O102" i="21"/>
  <c r="O200" i="21"/>
  <c r="O213" i="21"/>
  <c r="O219" i="21"/>
  <c r="O232" i="21"/>
  <c r="O105" i="21"/>
  <c r="O226" i="21"/>
  <c r="O113" i="21"/>
  <c r="O122" i="21"/>
  <c r="O149" i="21"/>
  <c r="O155" i="21"/>
  <c r="O161" i="21"/>
  <c r="O170" i="21"/>
  <c r="O173" i="21"/>
  <c r="O179" i="21"/>
  <c r="O182" i="21"/>
  <c r="O185" i="21"/>
  <c r="O194" i="21"/>
  <c r="O210" i="21"/>
  <c r="O254" i="21"/>
  <c r="O263" i="21"/>
  <c r="O175" i="21"/>
  <c r="O140" i="21"/>
  <c r="O135" i="21"/>
  <c r="O147" i="21"/>
  <c r="O153" i="21"/>
  <c r="O159" i="21"/>
  <c r="O165" i="21"/>
  <c r="O171" i="21"/>
  <c r="O177" i="21"/>
  <c r="O227" i="21"/>
  <c r="O183" i="21"/>
  <c r="O195" i="21"/>
  <c r="O224" i="21"/>
  <c r="O249" i="21"/>
  <c r="O255" i="21"/>
  <c r="O261" i="21"/>
  <c r="O273" i="21"/>
  <c r="O279" i="21"/>
  <c r="O109" i="21"/>
  <c r="O231" i="21"/>
  <c r="O164" i="21"/>
  <c r="O188" i="21"/>
  <c r="O216" i="21"/>
  <c r="O150" i="21"/>
  <c r="O207" i="21"/>
  <c r="O282" i="21"/>
  <c r="O73" i="21"/>
  <c r="O201" i="21"/>
  <c r="O253" i="21"/>
  <c r="O127" i="21"/>
  <c r="O174" i="21"/>
  <c r="O192" i="21"/>
  <c r="O277" i="21"/>
  <c r="O116" i="21"/>
  <c r="O125" i="21"/>
  <c r="O131" i="21"/>
  <c r="O178" i="21"/>
  <c r="O199" i="21"/>
  <c r="O248" i="21"/>
  <c r="O266" i="21"/>
  <c r="O269" i="21"/>
  <c r="O126" i="21"/>
  <c r="O267" i="21"/>
  <c r="O144" i="21"/>
  <c r="O134" i="21"/>
  <c r="O137" i="21"/>
  <c r="O146" i="21"/>
  <c r="O184" i="21"/>
  <c r="O187" i="21"/>
  <c r="O190" i="21"/>
  <c r="O193" i="21"/>
  <c r="O221" i="21"/>
  <c r="O275" i="21"/>
  <c r="O278" i="21"/>
  <c r="O119" i="21"/>
  <c r="O167" i="21"/>
  <c r="O198" i="21"/>
  <c r="O237" i="21"/>
  <c r="O257" i="21"/>
  <c r="O274" i="21"/>
  <c r="O243" i="21"/>
  <c r="O252" i="21"/>
  <c r="O114" i="21"/>
  <c r="O128" i="21"/>
  <c r="O162" i="21"/>
  <c r="O176" i="21"/>
  <c r="O208" i="21"/>
  <c r="O235" i="21"/>
  <c r="O120" i="21"/>
  <c r="O168" i="21"/>
  <c r="O258" i="21"/>
  <c r="O272" i="21"/>
  <c r="O143" i="21"/>
  <c r="O191" i="21"/>
  <c r="O215" i="21"/>
  <c r="O241" i="21"/>
  <c r="O244" i="21"/>
  <c r="O250" i="21"/>
  <c r="O264" i="21"/>
  <c r="O281" i="21"/>
  <c r="O156" i="21"/>
  <c r="O260" i="21"/>
  <c r="O132" i="21"/>
  <c r="O180" i="21"/>
  <c r="O203" i="21"/>
  <c r="O218" i="21"/>
  <c r="O230" i="21"/>
  <c r="O270" i="21"/>
  <c r="O276" i="21"/>
  <c r="O110" i="21"/>
  <c r="O124" i="21"/>
  <c r="O138" i="21"/>
  <c r="O141" i="21"/>
  <c r="O152" i="21"/>
  <c r="O158" i="21"/>
  <c r="O172" i="21"/>
  <c r="O186" i="21"/>
  <c r="O189" i="21"/>
  <c r="O245" i="21"/>
  <c r="O251" i="21"/>
  <c r="O141" i="22"/>
  <c r="O89" i="13"/>
  <c r="H101" i="13"/>
  <c r="O101" i="13"/>
  <c r="H91" i="13"/>
  <c r="E91" i="13"/>
  <c r="O91" i="13"/>
  <c r="H55" i="13"/>
  <c r="O96" i="13"/>
  <c r="O90" i="13"/>
  <c r="H88" i="13"/>
  <c r="H53" i="13"/>
  <c r="H96" i="13"/>
  <c r="E96" i="13"/>
  <c r="H97" i="13"/>
  <c r="E95" i="13"/>
  <c r="O95" i="13"/>
  <c r="H95" i="13"/>
  <c r="H100" i="13"/>
  <c r="O97" i="13"/>
  <c r="O100" i="13"/>
  <c r="O88" i="13"/>
  <c r="E100" i="13"/>
  <c r="O53" i="13"/>
  <c r="E53" i="13"/>
  <c r="L92" i="13"/>
  <c r="E92" i="13"/>
  <c r="M92" i="13"/>
  <c r="L130" i="13"/>
  <c r="L113" i="13"/>
  <c r="L116" i="13"/>
  <c r="H85" i="13"/>
  <c r="E85" i="13"/>
  <c r="L109" i="13"/>
  <c r="M85" i="13"/>
  <c r="L85" i="13"/>
  <c r="H114" i="13"/>
  <c r="E114" i="13"/>
  <c r="M116" i="13"/>
  <c r="M114" i="13"/>
  <c r="L114" i="13"/>
  <c r="H126" i="13"/>
  <c r="L126" i="13"/>
  <c r="L115" i="13"/>
  <c r="M123" i="13"/>
  <c r="M126" i="13"/>
  <c r="E127" i="13"/>
  <c r="L110" i="13"/>
  <c r="L117" i="13"/>
  <c r="L94" i="13"/>
  <c r="L93" i="13"/>
  <c r="M94" i="13"/>
  <c r="L107" i="13"/>
  <c r="L128" i="13"/>
  <c r="L98" i="13"/>
  <c r="M98" i="13"/>
  <c r="M112" i="13"/>
  <c r="M110" i="13"/>
  <c r="L105" i="13"/>
  <c r="L103" i="13"/>
  <c r="M113" i="13"/>
  <c r="M105" i="13"/>
  <c r="M103" i="13"/>
  <c r="L125" i="13"/>
  <c r="M115" i="13"/>
  <c r="M117" i="13"/>
  <c r="L102" i="13"/>
  <c r="E120" i="13"/>
  <c r="L131" i="13"/>
  <c r="M102" i="13"/>
  <c r="M120" i="13"/>
  <c r="L120" i="13"/>
  <c r="M121" i="13"/>
  <c r="L104" i="13"/>
  <c r="M104" i="13"/>
  <c r="M125" i="13"/>
  <c r="M137" i="13"/>
  <c r="M107" i="13"/>
  <c r="M127" i="13"/>
  <c r="L127" i="13"/>
  <c r="L129" i="13"/>
  <c r="E132" i="13"/>
  <c r="M129" i="13"/>
  <c r="M109" i="13"/>
  <c r="M131" i="13"/>
  <c r="M132" i="13"/>
  <c r="L132" i="13"/>
  <c r="M93" i="13"/>
  <c r="M128" i="13"/>
  <c r="O85" i="13" l="1"/>
  <c r="H92" i="13"/>
  <c r="O92" i="13"/>
  <c r="E116" i="13"/>
  <c r="E130" i="13"/>
  <c r="E123" i="13"/>
  <c r="H130" i="13"/>
  <c r="M130" i="13"/>
  <c r="O130" i="13" s="1"/>
  <c r="O116" i="13"/>
  <c r="E126" i="13"/>
  <c r="H116" i="13"/>
  <c r="O114" i="13"/>
  <c r="H94" i="13"/>
  <c r="L123" i="13"/>
  <c r="O123" i="13" s="1"/>
  <c r="O94" i="13"/>
  <c r="H123" i="13"/>
  <c r="O126" i="13"/>
  <c r="E94" i="13"/>
  <c r="O98" i="13"/>
  <c r="E98" i="13"/>
  <c r="E110" i="13"/>
  <c r="E112" i="13"/>
  <c r="H112" i="13"/>
  <c r="H110" i="13"/>
  <c r="L112" i="13"/>
  <c r="O112" i="13" s="1"/>
  <c r="H98" i="13"/>
  <c r="H103" i="13"/>
  <c r="E105" i="13"/>
  <c r="O113" i="13"/>
  <c r="O110" i="13"/>
  <c r="E102" i="13"/>
  <c r="H113" i="13"/>
  <c r="E113" i="13"/>
  <c r="E103" i="13"/>
  <c r="H105" i="13"/>
  <c r="O105" i="13"/>
  <c r="H115" i="13"/>
  <c r="E115" i="13"/>
  <c r="O103" i="13"/>
  <c r="E117" i="13"/>
  <c r="E137" i="13"/>
  <c r="O115" i="13"/>
  <c r="E121" i="13"/>
  <c r="H120" i="13"/>
  <c r="H117" i="13"/>
  <c r="O117" i="13"/>
  <c r="L137" i="13"/>
  <c r="O137" i="13" s="1"/>
  <c r="O120" i="13"/>
  <c r="H121" i="13"/>
  <c r="H102" i="13"/>
  <c r="O102" i="13"/>
  <c r="L121" i="13"/>
  <c r="O121" i="13" s="1"/>
  <c r="E131" i="13"/>
  <c r="E104" i="13"/>
  <c r="O127" i="13"/>
  <c r="E125" i="13"/>
  <c r="H104" i="13"/>
  <c r="H137" i="13"/>
  <c r="H127" i="13"/>
  <c r="H107" i="13"/>
  <c r="E107" i="13"/>
  <c r="H125" i="13"/>
  <c r="O107" i="13"/>
  <c r="O104" i="13"/>
  <c r="E129" i="13"/>
  <c r="E109" i="13"/>
  <c r="O125" i="13"/>
  <c r="O129" i="13"/>
  <c r="H131" i="13"/>
  <c r="H129" i="13"/>
  <c r="H109" i="13"/>
  <c r="H128" i="13"/>
  <c r="E128" i="13"/>
  <c r="H132" i="13"/>
  <c r="H93" i="13"/>
  <c r="E93" i="13"/>
  <c r="O109" i="13"/>
  <c r="O131" i="13"/>
  <c r="O132" i="13"/>
  <c r="O128" i="13"/>
  <c r="O93" i="13"/>
  <c r="H87" i="13"/>
  <c r="L87" i="13"/>
  <c r="E139" i="13"/>
  <c r="L138" i="13"/>
  <c r="M87" i="13"/>
  <c r="M139" i="13"/>
  <c r="L139" i="13"/>
  <c r="M138" i="13"/>
  <c r="O139" i="13" l="1"/>
  <c r="E138" i="13"/>
  <c r="O138" i="13"/>
  <c r="H138" i="13"/>
  <c r="H139" i="13"/>
  <c r="O87" i="13"/>
  <c r="E87" i="13"/>
  <c r="L134" i="13"/>
  <c r="L106" i="13"/>
  <c r="E108" i="13"/>
  <c r="L111" i="13"/>
  <c r="L99" i="13"/>
  <c r="L124" i="13"/>
  <c r="L119" i="13"/>
  <c r="L51" i="13"/>
  <c r="L122" i="13"/>
  <c r="M119" i="13"/>
  <c r="M135" i="13"/>
  <c r="L135" i="13"/>
  <c r="M134" i="13"/>
  <c r="M122" i="13"/>
  <c r="M124" i="13"/>
  <c r="M111" i="13"/>
  <c r="M108" i="13"/>
  <c r="L108" i="13"/>
  <c r="M106" i="13"/>
  <c r="M99" i="13"/>
  <c r="E133" i="13"/>
  <c r="E118" i="13"/>
  <c r="L118" i="13"/>
  <c r="M297" i="13"/>
  <c r="O297" i="13" s="1"/>
  <c r="H297" i="13"/>
  <c r="E297" i="13"/>
  <c r="M296" i="13"/>
  <c r="O296" i="13" s="1"/>
  <c r="H296" i="13"/>
  <c r="E296" i="13"/>
  <c r="M295" i="13"/>
  <c r="O295" i="13" s="1"/>
  <c r="H295" i="13"/>
  <c r="E295" i="13"/>
  <c r="M294" i="13"/>
  <c r="O294" i="13" s="1"/>
  <c r="H294" i="13"/>
  <c r="E294" i="13"/>
  <c r="M293" i="13"/>
  <c r="O293" i="13" s="1"/>
  <c r="H293" i="13"/>
  <c r="E293" i="13"/>
  <c r="M292" i="13"/>
  <c r="O292" i="13" s="1"/>
  <c r="H292" i="13"/>
  <c r="E292" i="13"/>
  <c r="M291" i="13"/>
  <c r="O291" i="13" s="1"/>
  <c r="H291" i="13"/>
  <c r="E291" i="13"/>
  <c r="M290" i="13"/>
  <c r="O290" i="13" s="1"/>
  <c r="H290" i="13"/>
  <c r="E290" i="13"/>
  <c r="M289" i="13"/>
  <c r="O289" i="13" s="1"/>
  <c r="H289" i="13"/>
  <c r="E289" i="13"/>
  <c r="M288" i="13"/>
  <c r="O288" i="13" s="1"/>
  <c r="H288" i="13"/>
  <c r="E288" i="13"/>
  <c r="M287" i="13"/>
  <c r="O287" i="13" s="1"/>
  <c r="H287" i="13"/>
  <c r="E287" i="13"/>
  <c r="M286" i="13"/>
  <c r="O286" i="13" s="1"/>
  <c r="H286" i="13"/>
  <c r="E286" i="13"/>
  <c r="M285" i="13"/>
  <c r="O285" i="13" s="1"/>
  <c r="H285" i="13"/>
  <c r="E285" i="13"/>
  <c r="M284" i="13"/>
  <c r="O284" i="13" s="1"/>
  <c r="H284" i="13"/>
  <c r="E284" i="13"/>
  <c r="M283" i="13"/>
  <c r="O283" i="13" s="1"/>
  <c r="H283" i="13"/>
  <c r="E283" i="13"/>
  <c r="M282" i="13"/>
  <c r="O282" i="13" s="1"/>
  <c r="H282" i="13"/>
  <c r="E282" i="13"/>
  <c r="M281" i="13"/>
  <c r="O281" i="13" s="1"/>
  <c r="H281" i="13"/>
  <c r="E281" i="13"/>
  <c r="M280" i="13"/>
  <c r="O280" i="13" s="1"/>
  <c r="H280" i="13"/>
  <c r="E280" i="13"/>
  <c r="M279" i="13"/>
  <c r="O279" i="13" s="1"/>
  <c r="H279" i="13"/>
  <c r="E279" i="13"/>
  <c r="M278" i="13"/>
  <c r="O278" i="13" s="1"/>
  <c r="H278" i="13"/>
  <c r="E278" i="13"/>
  <c r="M277" i="13"/>
  <c r="O277" i="13" s="1"/>
  <c r="H277" i="13"/>
  <c r="E277" i="13"/>
  <c r="M276" i="13"/>
  <c r="O276" i="13" s="1"/>
  <c r="H276" i="13"/>
  <c r="E276" i="13"/>
  <c r="M275" i="13"/>
  <c r="O275" i="13" s="1"/>
  <c r="H275" i="13"/>
  <c r="E275" i="13"/>
  <c r="M274" i="13"/>
  <c r="L274" i="13"/>
  <c r="H274" i="13"/>
  <c r="E274" i="13"/>
  <c r="M273" i="13"/>
  <c r="L273" i="13"/>
  <c r="H273" i="13"/>
  <c r="E273" i="13"/>
  <c r="M272" i="13"/>
  <c r="L272" i="13"/>
  <c r="H272" i="13"/>
  <c r="E272" i="13"/>
  <c r="M271" i="13"/>
  <c r="L271" i="13"/>
  <c r="H271" i="13"/>
  <c r="E271" i="13"/>
  <c r="M270" i="13"/>
  <c r="L270" i="13"/>
  <c r="H270" i="13"/>
  <c r="E270" i="13"/>
  <c r="M269" i="13"/>
  <c r="L269" i="13"/>
  <c r="H269" i="13"/>
  <c r="E269" i="13"/>
  <c r="M268" i="13"/>
  <c r="L268" i="13"/>
  <c r="H268" i="13"/>
  <c r="E268" i="13"/>
  <c r="M267" i="13"/>
  <c r="L267" i="13"/>
  <c r="H267" i="13"/>
  <c r="E267" i="13"/>
  <c r="M266" i="13"/>
  <c r="L266" i="13"/>
  <c r="H266" i="13"/>
  <c r="E266" i="13"/>
  <c r="M265" i="13"/>
  <c r="L265" i="13"/>
  <c r="H265" i="13"/>
  <c r="E265" i="13"/>
  <c r="M264" i="13"/>
  <c r="L264" i="13"/>
  <c r="H264" i="13"/>
  <c r="E264" i="13"/>
  <c r="M263" i="13"/>
  <c r="L263" i="13"/>
  <c r="H263" i="13"/>
  <c r="E263" i="13"/>
  <c r="M262" i="13"/>
  <c r="L262" i="13"/>
  <c r="H262" i="13"/>
  <c r="E262" i="13"/>
  <c r="M261" i="13"/>
  <c r="L261" i="13"/>
  <c r="H261" i="13"/>
  <c r="E261" i="13"/>
  <c r="M260" i="13"/>
  <c r="L260" i="13"/>
  <c r="H260" i="13"/>
  <c r="E260" i="13"/>
  <c r="M259" i="13"/>
  <c r="L259" i="13"/>
  <c r="H259" i="13"/>
  <c r="E259" i="13"/>
  <c r="M258" i="13"/>
  <c r="L258" i="13"/>
  <c r="H258" i="13"/>
  <c r="E258" i="13"/>
  <c r="M257" i="13"/>
  <c r="L257" i="13"/>
  <c r="H257" i="13"/>
  <c r="E257" i="13"/>
  <c r="M256" i="13"/>
  <c r="L256" i="13"/>
  <c r="H256" i="13"/>
  <c r="E256" i="13"/>
  <c r="M255" i="13"/>
  <c r="L255" i="13"/>
  <c r="H255" i="13"/>
  <c r="E255" i="13"/>
  <c r="M254" i="13"/>
  <c r="L254" i="13"/>
  <c r="H254" i="13"/>
  <c r="E254" i="13"/>
  <c r="M253" i="13"/>
  <c r="L253" i="13"/>
  <c r="H253" i="13"/>
  <c r="E253" i="13"/>
  <c r="M252" i="13"/>
  <c r="L252" i="13"/>
  <c r="H252" i="13"/>
  <c r="E252" i="13"/>
  <c r="M251" i="13"/>
  <c r="L251" i="13"/>
  <c r="H251" i="13"/>
  <c r="E251" i="13"/>
  <c r="M250" i="13"/>
  <c r="L250" i="13"/>
  <c r="H250" i="13"/>
  <c r="E250" i="13"/>
  <c r="M249" i="13"/>
  <c r="L249" i="13"/>
  <c r="H249" i="13"/>
  <c r="E249" i="13"/>
  <c r="M248" i="13"/>
  <c r="L248" i="13"/>
  <c r="H248" i="13"/>
  <c r="E248" i="13"/>
  <c r="M247" i="13"/>
  <c r="L247" i="13"/>
  <c r="H247" i="13"/>
  <c r="E247" i="13"/>
  <c r="M246" i="13"/>
  <c r="L246" i="13"/>
  <c r="H246" i="13"/>
  <c r="E246" i="13"/>
  <c r="M245" i="13"/>
  <c r="L245" i="13"/>
  <c r="H245" i="13"/>
  <c r="E245" i="13"/>
  <c r="M244" i="13"/>
  <c r="L244" i="13"/>
  <c r="H244" i="13"/>
  <c r="E244" i="13"/>
  <c r="M243" i="13"/>
  <c r="L243" i="13"/>
  <c r="H243" i="13"/>
  <c r="E243" i="13"/>
  <c r="M242" i="13"/>
  <c r="L242" i="13"/>
  <c r="H242" i="13"/>
  <c r="E242" i="13"/>
  <c r="M241" i="13"/>
  <c r="L241" i="13"/>
  <c r="H241" i="13"/>
  <c r="E241" i="13"/>
  <c r="M240" i="13"/>
  <c r="L240" i="13"/>
  <c r="H240" i="13"/>
  <c r="E240" i="13"/>
  <c r="M239" i="13"/>
  <c r="L239" i="13"/>
  <c r="H239" i="13"/>
  <c r="E239" i="13"/>
  <c r="L238" i="13"/>
  <c r="O238" i="13" s="1"/>
  <c r="H238" i="13"/>
  <c r="E238" i="13"/>
  <c r="M237" i="13"/>
  <c r="L237" i="13"/>
  <c r="H237" i="13"/>
  <c r="E237" i="13"/>
  <c r="M236" i="13"/>
  <c r="L236" i="13"/>
  <c r="H236" i="13"/>
  <c r="E236" i="13"/>
  <c r="M235" i="13"/>
  <c r="L235" i="13"/>
  <c r="H235" i="13"/>
  <c r="E235" i="13"/>
  <c r="M234" i="13"/>
  <c r="L234" i="13"/>
  <c r="H234" i="13"/>
  <c r="E234" i="13"/>
  <c r="M233" i="13"/>
  <c r="L233" i="13"/>
  <c r="H233" i="13"/>
  <c r="E233" i="13"/>
  <c r="M232" i="13"/>
  <c r="L232" i="13"/>
  <c r="H232" i="13"/>
  <c r="E232" i="13"/>
  <c r="M231" i="13"/>
  <c r="L231" i="13"/>
  <c r="H231" i="13"/>
  <c r="E231" i="13"/>
  <c r="M230" i="13"/>
  <c r="L230" i="13"/>
  <c r="H230" i="13"/>
  <c r="E230" i="13"/>
  <c r="M229" i="13"/>
  <c r="L229" i="13"/>
  <c r="H229" i="13"/>
  <c r="E229" i="13"/>
  <c r="M228" i="13"/>
  <c r="L228" i="13"/>
  <c r="H228" i="13"/>
  <c r="E228" i="13"/>
  <c r="M227" i="13"/>
  <c r="L227" i="13"/>
  <c r="H227" i="13"/>
  <c r="E227" i="13"/>
  <c r="M226" i="13"/>
  <c r="L226" i="13"/>
  <c r="H226" i="13"/>
  <c r="E226" i="13"/>
  <c r="M225" i="13"/>
  <c r="O225" i="13" s="1"/>
  <c r="H225" i="13"/>
  <c r="E225" i="13"/>
  <c r="M224" i="13"/>
  <c r="L224" i="13"/>
  <c r="H224" i="13"/>
  <c r="E224" i="13"/>
  <c r="M223" i="13"/>
  <c r="L223" i="13"/>
  <c r="H223" i="13"/>
  <c r="E223" i="13"/>
  <c r="M222" i="13"/>
  <c r="L222" i="13"/>
  <c r="H222" i="13"/>
  <c r="E222" i="13"/>
  <c r="M221" i="13"/>
  <c r="O221" i="13" s="1"/>
  <c r="H221" i="13"/>
  <c r="E221" i="13"/>
  <c r="M220" i="13"/>
  <c r="L220" i="13"/>
  <c r="H220" i="13"/>
  <c r="E220" i="13"/>
  <c r="M219" i="13"/>
  <c r="L219" i="13"/>
  <c r="H219" i="13"/>
  <c r="E219" i="13"/>
  <c r="M218" i="13"/>
  <c r="L218" i="13"/>
  <c r="H218" i="13"/>
  <c r="E218" i="13"/>
  <c r="M217" i="13"/>
  <c r="O217" i="13" s="1"/>
  <c r="H217" i="13"/>
  <c r="E217" i="13"/>
  <c r="M216" i="13"/>
  <c r="L216" i="13"/>
  <c r="H216" i="13"/>
  <c r="E216" i="13"/>
  <c r="M215" i="13"/>
  <c r="O215" i="13" s="1"/>
  <c r="H215" i="13"/>
  <c r="E215" i="13"/>
  <c r="M214" i="13"/>
  <c r="O214" i="13" s="1"/>
  <c r="H214" i="13"/>
  <c r="E214" i="13"/>
  <c r="M213" i="13"/>
  <c r="L213" i="13"/>
  <c r="H213" i="13"/>
  <c r="E213" i="13"/>
  <c r="M212" i="13"/>
  <c r="L212" i="13"/>
  <c r="H212" i="13"/>
  <c r="E212" i="13"/>
  <c r="M211" i="13"/>
  <c r="L211" i="13"/>
  <c r="H211" i="13"/>
  <c r="E211" i="13"/>
  <c r="M210" i="13"/>
  <c r="L210" i="13"/>
  <c r="H210" i="13"/>
  <c r="E210" i="13"/>
  <c r="M209" i="13"/>
  <c r="L209" i="13"/>
  <c r="H209" i="13"/>
  <c r="E209" i="13"/>
  <c r="M208" i="13"/>
  <c r="L208" i="13"/>
  <c r="H208" i="13"/>
  <c r="E208" i="13"/>
  <c r="M207" i="13"/>
  <c r="L207" i="13"/>
  <c r="H207" i="13"/>
  <c r="E207" i="13"/>
  <c r="M206" i="13"/>
  <c r="L206" i="13"/>
  <c r="H206" i="13"/>
  <c r="E206" i="13"/>
  <c r="M205" i="13"/>
  <c r="L205" i="13"/>
  <c r="H205" i="13"/>
  <c r="E205" i="13"/>
  <c r="M204" i="13"/>
  <c r="O204" i="13" s="1"/>
  <c r="H204" i="13"/>
  <c r="E204" i="13"/>
  <c r="M203" i="13"/>
  <c r="O203" i="13" s="1"/>
  <c r="H203" i="13"/>
  <c r="E203" i="13"/>
  <c r="M202" i="13"/>
  <c r="L202" i="13"/>
  <c r="H202" i="13"/>
  <c r="E202" i="13"/>
  <c r="M201" i="13"/>
  <c r="L201" i="13"/>
  <c r="H201" i="13"/>
  <c r="E201" i="13"/>
  <c r="M200" i="13"/>
  <c r="L200" i="13"/>
  <c r="H200" i="13"/>
  <c r="E200" i="13"/>
  <c r="M199" i="13"/>
  <c r="L199" i="13"/>
  <c r="H199" i="13"/>
  <c r="E199" i="13"/>
  <c r="M198" i="13"/>
  <c r="O198" i="13" s="1"/>
  <c r="H198" i="13"/>
  <c r="E198" i="13"/>
  <c r="M197" i="13"/>
  <c r="L197" i="13"/>
  <c r="H197" i="13"/>
  <c r="E197" i="13"/>
  <c r="M196" i="13"/>
  <c r="L196" i="13"/>
  <c r="H196" i="13"/>
  <c r="E196" i="13"/>
  <c r="M195" i="13"/>
  <c r="L195" i="13"/>
  <c r="H195" i="13"/>
  <c r="E195" i="13"/>
  <c r="M194" i="13"/>
  <c r="L194" i="13"/>
  <c r="H194" i="13"/>
  <c r="E194" i="13"/>
  <c r="M193" i="13"/>
  <c r="L193" i="13"/>
  <c r="E193" i="13"/>
  <c r="M192" i="13"/>
  <c r="L192" i="13"/>
  <c r="H192" i="13"/>
  <c r="E192" i="13"/>
  <c r="M191" i="13"/>
  <c r="L191" i="13"/>
  <c r="H191" i="13"/>
  <c r="E191" i="13"/>
  <c r="M190" i="13"/>
  <c r="L190" i="13"/>
  <c r="H190" i="13"/>
  <c r="E190" i="13"/>
  <c r="M189" i="13"/>
  <c r="O189" i="13" s="1"/>
  <c r="H189" i="13"/>
  <c r="E189" i="13"/>
  <c r="M188" i="13"/>
  <c r="O188" i="13" s="1"/>
  <c r="H188" i="13"/>
  <c r="E188" i="13"/>
  <c r="M187" i="13"/>
  <c r="L187" i="13"/>
  <c r="H187" i="13"/>
  <c r="E187" i="13"/>
  <c r="M186" i="13"/>
  <c r="L186" i="13"/>
  <c r="H186" i="13"/>
  <c r="E186" i="13"/>
  <c r="M185" i="13"/>
  <c r="L185" i="13"/>
  <c r="H185" i="13"/>
  <c r="E185" i="13"/>
  <c r="M184" i="13"/>
  <c r="L184" i="13"/>
  <c r="H184" i="13"/>
  <c r="E184" i="13"/>
  <c r="M183" i="13"/>
  <c r="L183" i="13"/>
  <c r="H183" i="13"/>
  <c r="E183" i="13"/>
  <c r="M182" i="13"/>
  <c r="L182" i="13"/>
  <c r="H182" i="13"/>
  <c r="E182" i="13"/>
  <c r="M181" i="13"/>
  <c r="L181" i="13"/>
  <c r="H181" i="13"/>
  <c r="E181" i="13"/>
  <c r="M180" i="13"/>
  <c r="L180" i="13"/>
  <c r="H180" i="13"/>
  <c r="E180" i="13"/>
  <c r="M179" i="13"/>
  <c r="L179" i="13"/>
  <c r="H179" i="13"/>
  <c r="E179" i="13"/>
  <c r="M178" i="13"/>
  <c r="L178" i="13"/>
  <c r="H178" i="13"/>
  <c r="E178" i="13"/>
  <c r="M177" i="13"/>
  <c r="L177" i="13"/>
  <c r="H177" i="13"/>
  <c r="E177" i="13"/>
  <c r="M176" i="13"/>
  <c r="L176" i="13"/>
  <c r="H176" i="13"/>
  <c r="E176" i="13"/>
  <c r="M175" i="13"/>
  <c r="L175" i="13"/>
  <c r="H175" i="13"/>
  <c r="E175" i="13"/>
  <c r="M174" i="13"/>
  <c r="L174" i="13"/>
  <c r="H174" i="13"/>
  <c r="E174" i="13"/>
  <c r="M173" i="13"/>
  <c r="L173" i="13"/>
  <c r="H173" i="13"/>
  <c r="E173" i="13"/>
  <c r="M172" i="13"/>
  <c r="L172" i="13"/>
  <c r="H172" i="13"/>
  <c r="E172" i="13"/>
  <c r="M171" i="13"/>
  <c r="L171" i="13"/>
  <c r="H171" i="13"/>
  <c r="E171" i="13"/>
  <c r="M170" i="13"/>
  <c r="L170" i="13"/>
  <c r="H170" i="13"/>
  <c r="E170" i="13"/>
  <c r="M169" i="13"/>
  <c r="L169" i="13"/>
  <c r="H169" i="13"/>
  <c r="E169" i="13"/>
  <c r="M168" i="13"/>
  <c r="L168" i="13"/>
  <c r="H168" i="13"/>
  <c r="E168" i="13"/>
  <c r="M167" i="13"/>
  <c r="L167" i="13"/>
  <c r="H167" i="13"/>
  <c r="E167" i="13"/>
  <c r="M166" i="13"/>
  <c r="L166" i="13"/>
  <c r="H166" i="13"/>
  <c r="E166" i="13"/>
  <c r="M165" i="13"/>
  <c r="L165" i="13"/>
  <c r="H165" i="13"/>
  <c r="E165" i="13"/>
  <c r="M164" i="13"/>
  <c r="L164" i="13"/>
  <c r="H164" i="13"/>
  <c r="E164" i="13"/>
  <c r="M163" i="13"/>
  <c r="L163" i="13"/>
  <c r="H163" i="13"/>
  <c r="E163" i="13"/>
  <c r="M162" i="13"/>
  <c r="L162" i="13"/>
  <c r="H162" i="13"/>
  <c r="E162" i="13"/>
  <c r="M161" i="13"/>
  <c r="L161" i="13"/>
  <c r="H161" i="13"/>
  <c r="E161" i="13"/>
  <c r="M160" i="13"/>
  <c r="L160" i="13"/>
  <c r="H160" i="13"/>
  <c r="E160" i="13"/>
  <c r="M159" i="13"/>
  <c r="L159" i="13"/>
  <c r="H159" i="13"/>
  <c r="E159" i="13"/>
  <c r="M158" i="13"/>
  <c r="L158" i="13"/>
  <c r="H158" i="13"/>
  <c r="E158" i="13"/>
  <c r="M157" i="13"/>
  <c r="L157" i="13"/>
  <c r="H157" i="13"/>
  <c r="E157" i="13"/>
  <c r="M156" i="13"/>
  <c r="L156" i="13"/>
  <c r="H156" i="13"/>
  <c r="E156" i="13"/>
  <c r="M155" i="13"/>
  <c r="L155" i="13"/>
  <c r="H155" i="13"/>
  <c r="E155" i="13"/>
  <c r="M154" i="13"/>
  <c r="L154" i="13"/>
  <c r="H154" i="13"/>
  <c r="E154" i="13"/>
  <c r="M153" i="13"/>
  <c r="L153" i="13"/>
  <c r="H153" i="13"/>
  <c r="E153" i="13"/>
  <c r="M152" i="13"/>
  <c r="L152" i="13"/>
  <c r="H152" i="13"/>
  <c r="E152" i="13"/>
  <c r="M151" i="13"/>
  <c r="L151" i="13"/>
  <c r="H151" i="13"/>
  <c r="E151" i="13"/>
  <c r="M150" i="13"/>
  <c r="L150" i="13"/>
  <c r="H150" i="13"/>
  <c r="E150" i="13"/>
  <c r="M149" i="13"/>
  <c r="L149" i="13"/>
  <c r="H149" i="13"/>
  <c r="E149" i="13"/>
  <c r="M148" i="13"/>
  <c r="L148" i="13"/>
  <c r="H148" i="13"/>
  <c r="E148" i="13"/>
  <c r="M147" i="13"/>
  <c r="L147" i="13"/>
  <c r="H147" i="13"/>
  <c r="E147" i="13"/>
  <c r="M146" i="13"/>
  <c r="L146" i="13"/>
  <c r="H146" i="13"/>
  <c r="E146" i="13"/>
  <c r="M145" i="13"/>
  <c r="L145" i="13"/>
  <c r="H145" i="13"/>
  <c r="E145" i="13"/>
  <c r="M144" i="13"/>
  <c r="L144" i="13"/>
  <c r="H144" i="13"/>
  <c r="E144" i="13"/>
  <c r="M143" i="13"/>
  <c r="L143" i="13"/>
  <c r="H143" i="13"/>
  <c r="E143" i="13"/>
  <c r="M142" i="13"/>
  <c r="L142" i="13"/>
  <c r="H142" i="13"/>
  <c r="E142" i="13"/>
  <c r="M141" i="13"/>
  <c r="L141" i="13"/>
  <c r="H141" i="13"/>
  <c r="E141" i="13"/>
  <c r="M140" i="13"/>
  <c r="L140" i="13"/>
  <c r="H140" i="13"/>
  <c r="E140" i="13"/>
  <c r="M136" i="13"/>
  <c r="M133" i="13"/>
  <c r="L133" i="13"/>
  <c r="M118" i="13"/>
  <c r="M51" i="13"/>
  <c r="O106" i="13" l="1"/>
  <c r="E111" i="13"/>
  <c r="H108" i="13"/>
  <c r="E99" i="13"/>
  <c r="H135" i="13"/>
  <c r="E106" i="13"/>
  <c r="E119" i="13"/>
  <c r="H124" i="13"/>
  <c r="H134" i="13"/>
  <c r="E134" i="13"/>
  <c r="E124" i="13"/>
  <c r="H119" i="13"/>
  <c r="O119" i="13"/>
  <c r="H99" i="13"/>
  <c r="E122" i="13"/>
  <c r="H111" i="13"/>
  <c r="H122" i="13"/>
  <c r="H106" i="13"/>
  <c r="O135" i="13"/>
  <c r="E135" i="13"/>
  <c r="O122" i="13"/>
  <c r="O175" i="13"/>
  <c r="O178" i="13"/>
  <c r="O134" i="13"/>
  <c r="O184" i="13"/>
  <c r="O187" i="13"/>
  <c r="O124" i="13"/>
  <c r="O111" i="13"/>
  <c r="H51" i="13"/>
  <c r="O170" i="13"/>
  <c r="O220" i="13"/>
  <c r="O223" i="13"/>
  <c r="O159" i="13"/>
  <c r="E136" i="13"/>
  <c r="E51" i="13"/>
  <c r="O212" i="13"/>
  <c r="H133" i="13"/>
  <c r="O232" i="13"/>
  <c r="O243" i="13"/>
  <c r="O267" i="13"/>
  <c r="O234" i="13"/>
  <c r="O166" i="13"/>
  <c r="O216" i="13"/>
  <c r="O244" i="13"/>
  <c r="O250" i="13"/>
  <c r="O259" i="13"/>
  <c r="O262" i="13"/>
  <c r="O108" i="13"/>
  <c r="L136" i="13"/>
  <c r="O136" i="13" s="1"/>
  <c r="O143" i="13"/>
  <c r="O149" i="13"/>
  <c r="O158" i="13"/>
  <c r="O161" i="13"/>
  <c r="O173" i="13"/>
  <c r="O248" i="13"/>
  <c r="O251" i="13"/>
  <c r="O156" i="13"/>
  <c r="O171" i="13"/>
  <c r="O183" i="13"/>
  <c r="H118" i="13"/>
  <c r="O200" i="13"/>
  <c r="O167" i="13"/>
  <c r="O229" i="13"/>
  <c r="O268" i="13"/>
  <c r="O141" i="13"/>
  <c r="O168" i="13"/>
  <c r="O205" i="13"/>
  <c r="O224" i="13"/>
  <c r="O254" i="13"/>
  <c r="O269" i="13"/>
  <c r="O142" i="13"/>
  <c r="O145" i="13"/>
  <c r="O157" i="13"/>
  <c r="O197" i="13"/>
  <c r="O160" i="13"/>
  <c r="O163" i="13"/>
  <c r="O252" i="13"/>
  <c r="O258" i="13"/>
  <c r="O261" i="13"/>
  <c r="O241" i="13"/>
  <c r="O162" i="13"/>
  <c r="O165" i="13"/>
  <c r="O192" i="13"/>
  <c r="O256" i="13"/>
  <c r="O99" i="13"/>
  <c r="O265" i="13"/>
  <c r="O151" i="13"/>
  <c r="O174" i="13"/>
  <c r="O180" i="13"/>
  <c r="O186" i="13"/>
  <c r="O193" i="13"/>
  <c r="O202" i="13"/>
  <c r="O208" i="13"/>
  <c r="O227" i="13"/>
  <c r="O230" i="13"/>
  <c r="O233" i="13"/>
  <c r="O242" i="13"/>
  <c r="O271" i="13"/>
  <c r="O274" i="13"/>
  <c r="O266" i="13"/>
  <c r="O194" i="13"/>
  <c r="O219" i="13"/>
  <c r="O231" i="13"/>
  <c r="O237" i="13"/>
  <c r="O246" i="13"/>
  <c r="H136" i="13"/>
  <c r="O191" i="13"/>
  <c r="O150" i="13"/>
  <c r="O176" i="13"/>
  <c r="O179" i="13"/>
  <c r="O182" i="13"/>
  <c r="O207" i="13"/>
  <c r="O213" i="13"/>
  <c r="O226" i="13"/>
  <c r="O264" i="13"/>
  <c r="O270" i="13"/>
  <c r="O154" i="13"/>
  <c r="O190" i="13"/>
  <c r="O263" i="13"/>
  <c r="O146" i="13"/>
  <c r="O196" i="13"/>
  <c r="O210" i="13"/>
  <c r="O255" i="13"/>
  <c r="O199" i="13"/>
  <c r="O222" i="13"/>
  <c r="O236" i="13"/>
  <c r="O247" i="13"/>
  <c r="O152" i="13"/>
  <c r="O155" i="13"/>
  <c r="O185" i="13"/>
  <c r="O228" i="13"/>
  <c r="O239" i="13"/>
  <c r="O253" i="13"/>
  <c r="O272" i="13"/>
  <c r="O144" i="13"/>
  <c r="O147" i="13"/>
  <c r="O245" i="13"/>
  <c r="O133" i="13"/>
  <c r="O169" i="13"/>
  <c r="O177" i="13"/>
  <c r="O211" i="13"/>
  <c r="O153" i="13"/>
  <c r="O164" i="13"/>
  <c r="O172" i="13"/>
  <c r="O206" i="13"/>
  <c r="O240" i="13"/>
  <c r="O273" i="13"/>
  <c r="O148" i="13"/>
  <c r="O195" i="13"/>
  <c r="O209" i="13"/>
  <c r="O218" i="13"/>
  <c r="O257" i="13"/>
  <c r="O51" i="13"/>
  <c r="O140" i="13"/>
  <c r="O181" i="13"/>
  <c r="O201" i="13"/>
  <c r="O235" i="13"/>
  <c r="O249" i="13"/>
  <c r="O260" i="13"/>
  <c r="O118" i="13"/>
</calcChain>
</file>

<file path=xl/sharedStrings.xml><?xml version="1.0" encoding="utf-8"?>
<sst xmlns="http://schemas.openxmlformats.org/spreadsheetml/2006/main" count="366" uniqueCount="162">
  <si>
    <t>Titan Tournaments Points System: Participating = 10pts/ Win = 10pts/ Tie = 5pts/ 3rd place = 20pts/ 2nd place = 40pts/ 1st place = 60pts</t>
  </si>
  <si>
    <t>Wins</t>
  </si>
  <si>
    <t>Losses</t>
  </si>
  <si>
    <t>Ties</t>
  </si>
  <si>
    <t>Win Pct.</t>
  </si>
  <si>
    <t>R.S.</t>
  </si>
  <si>
    <t>R.A.</t>
  </si>
  <si>
    <t>R.D.</t>
  </si>
  <si>
    <t>1st</t>
  </si>
  <si>
    <t>2nd</t>
  </si>
  <si>
    <t>3rd</t>
  </si>
  <si>
    <t>Win Pts</t>
  </si>
  <si>
    <t>Tie Pts</t>
  </si>
  <si>
    <t>Partic.</t>
  </si>
  <si>
    <t>Total Points</t>
  </si>
  <si>
    <t>8U Baseball</t>
  </si>
  <si>
    <t>9U Baseball</t>
  </si>
  <si>
    <t>10U Baseball</t>
  </si>
  <si>
    <t>11U Baseball</t>
  </si>
  <si>
    <t>12U Baseball</t>
  </si>
  <si>
    <t>Crosstown</t>
  </si>
  <si>
    <t>HC Prime</t>
  </si>
  <si>
    <t>Apalachee Aces Blue</t>
  </si>
  <si>
    <t>13U Baseball</t>
  </si>
  <si>
    <t>15U Baseball</t>
  </si>
  <si>
    <t>14U Baseball</t>
  </si>
  <si>
    <t>17U Baseball</t>
  </si>
  <si>
    <t>BE Richards</t>
  </si>
  <si>
    <t>16/17/18U Baseball</t>
  </si>
  <si>
    <t>18U Baseball</t>
  </si>
  <si>
    <t>16U Baseball</t>
  </si>
  <si>
    <t>Avalanche Bruner</t>
  </si>
  <si>
    <t>GSM Black Sox</t>
  </si>
  <si>
    <t>Providence Storm</t>
  </si>
  <si>
    <t>NE GA Misfitz</t>
  </si>
  <si>
    <t>Oconee Bigfoots</t>
  </si>
  <si>
    <t>GA Aces</t>
  </si>
  <si>
    <t>N GA Hurricanes</t>
  </si>
  <si>
    <t>Bullpen Will/Kirby</t>
  </si>
  <si>
    <t>D-Nation Savage</t>
  </si>
  <si>
    <t>Vipers Black</t>
  </si>
  <si>
    <t>Dingers - Plaisance</t>
  </si>
  <si>
    <t>Putnam Legends</t>
  </si>
  <si>
    <t>Archer Select</t>
  </si>
  <si>
    <t>HC Prime Winne</t>
  </si>
  <si>
    <t>Team Elite Icon Hayes</t>
  </si>
  <si>
    <t>Ambush Atkinson</t>
  </si>
  <si>
    <t>Ambush Mills/Seabolt</t>
  </si>
  <si>
    <t>BE Baseball - Hinson</t>
  </si>
  <si>
    <t>GA Jays Thoms</t>
  </si>
  <si>
    <t>Rough Riders</t>
  </si>
  <si>
    <t>Team Elite Irvin</t>
  </si>
  <si>
    <t>Wow Factor Brindle</t>
  </si>
  <si>
    <t>Canes R2R</t>
  </si>
  <si>
    <t>Premier Athletics</t>
  </si>
  <si>
    <t>JR War Eagles</t>
  </si>
  <si>
    <t>Yonah Bears</t>
  </si>
  <si>
    <t>Ninth Inning Dickey</t>
  </si>
  <si>
    <t>J-Tribe</t>
  </si>
  <si>
    <t>ZT Southeast</t>
  </si>
  <si>
    <t>Mill Creek</t>
  </si>
  <si>
    <t>Crosstown 11U</t>
  </si>
  <si>
    <t>Athens Elite</t>
  </si>
  <si>
    <t>Lions Baseball</t>
  </si>
  <si>
    <t>Crosstown 8U</t>
  </si>
  <si>
    <t>Crosstown 10U</t>
  </si>
  <si>
    <t>Lake Oconee Wild Things</t>
  </si>
  <si>
    <t>CG Legacy Yancey</t>
  </si>
  <si>
    <t>Walton Wrath</t>
  </si>
  <si>
    <t>Avalanche Patton</t>
  </si>
  <si>
    <t>Crosstown 12U</t>
  </si>
  <si>
    <t>Macon Trouble</t>
  </si>
  <si>
    <t>Monticello Bucks</t>
  </si>
  <si>
    <t>JWE Baseball</t>
  </si>
  <si>
    <t>Atlanta Crush</t>
  </si>
  <si>
    <t>B&amp;G Red Devils</t>
  </si>
  <si>
    <t>Factory Prime</t>
  </si>
  <si>
    <t>Social Circle Stripers</t>
  </si>
  <si>
    <t>Thee Savage Academy</t>
  </si>
  <si>
    <t>Oconee Riverdawgs</t>
  </si>
  <si>
    <t>Mtn View Farrell</t>
  </si>
  <si>
    <t>Southside Braves</t>
  </si>
  <si>
    <t>N GA Country Roads</t>
  </si>
  <si>
    <t>Home Plate Navy</t>
  </si>
  <si>
    <t>Gainesville Herd</t>
  </si>
  <si>
    <t>Mtn View</t>
  </si>
  <si>
    <t>Home Plate Smith</t>
  </si>
  <si>
    <t>Red Kingdom</t>
  </si>
  <si>
    <t>Ghost Runners</t>
  </si>
  <si>
    <t>Ambush Yarbrough</t>
  </si>
  <si>
    <t>Jr Trojans Lampkin</t>
  </si>
  <si>
    <t>11/12U Baseball</t>
  </si>
  <si>
    <t>HC Prime 11U</t>
  </si>
  <si>
    <t>South Fork Sluggers</t>
  </si>
  <si>
    <t>GA Curveballs</t>
  </si>
  <si>
    <t>USA Scout Purple</t>
  </si>
  <si>
    <t>GA Sauce Red</t>
  </si>
  <si>
    <t>Wow Factor Lanier</t>
  </si>
  <si>
    <t>SEB 11U</t>
  </si>
  <si>
    <t>Cub Chaos</t>
  </si>
  <si>
    <t>Service 1st</t>
  </si>
  <si>
    <t>Social Circle</t>
  </si>
  <si>
    <t>Fielders Choice</t>
  </si>
  <si>
    <t>Brookwood Indians</t>
  </si>
  <si>
    <t>Moco Dogs</t>
  </si>
  <si>
    <t>Say When</t>
  </si>
  <si>
    <t>Walnut Grove</t>
  </si>
  <si>
    <t>D-Nation</t>
  </si>
  <si>
    <t>GA Boys</t>
  </si>
  <si>
    <t>Ninth Inning Royals</t>
  </si>
  <si>
    <t>Avalanche Kraft</t>
  </si>
  <si>
    <t>FCA Catch</t>
  </si>
  <si>
    <t>eXposure Akridge</t>
  </si>
  <si>
    <t>Lions Burzinski</t>
  </si>
  <si>
    <t>NE GA Bombers</t>
  </si>
  <si>
    <t>Avalanche Sullivan</t>
  </si>
  <si>
    <t>Monticello Outlaws</t>
  </si>
  <si>
    <t>Oconee Rake</t>
  </si>
  <si>
    <t>N Gwinett Yard Dogs</t>
  </si>
  <si>
    <t>Commerce Tigers</t>
  </si>
  <si>
    <t>Avalanche</t>
  </si>
  <si>
    <t>N GA Blaze</t>
  </si>
  <si>
    <t>Social Circle Bombers</t>
  </si>
  <si>
    <t>Southern Sluggers</t>
  </si>
  <si>
    <t>Team Elite Dempsey</t>
  </si>
  <si>
    <t>XTREME</t>
  </si>
  <si>
    <t>Hustle</t>
  </si>
  <si>
    <t>Ninth Inning Silverio</t>
  </si>
  <si>
    <t>Factory Select</t>
  </si>
  <si>
    <t>Mtn View Bears</t>
  </si>
  <si>
    <t>Capstone Athletics</t>
  </si>
  <si>
    <t>Raging Bulldogs</t>
  </si>
  <si>
    <t>Chosen Prospects</t>
  </si>
  <si>
    <t>Ninth Inning Piscopo</t>
  </si>
  <si>
    <t>GA Sauce White</t>
  </si>
  <si>
    <t>Sharon Springs Briscoe</t>
  </si>
  <si>
    <t>Social Spartans</t>
  </si>
  <si>
    <t>Ambush Sullivan</t>
  </si>
  <si>
    <t>NHJT8U</t>
  </si>
  <si>
    <t>BE SKI</t>
  </si>
  <si>
    <t>N GA Renegades</t>
  </si>
  <si>
    <t>Future Stars PBA</t>
  </si>
  <si>
    <t>Gwinnett Sharks</t>
  </si>
  <si>
    <t>N GA Daggers</t>
  </si>
  <si>
    <t>Avalanche Fambrough</t>
  </si>
  <si>
    <t>N GA Hype</t>
  </si>
  <si>
    <t>Walton Misfits</t>
  </si>
  <si>
    <t>Avalanche Baseball</t>
  </si>
  <si>
    <t>2 Smooth</t>
  </si>
  <si>
    <t>Diamondbacks Jackson</t>
  </si>
  <si>
    <t>Ambush Pelham</t>
  </si>
  <si>
    <t>SE Elite</t>
  </si>
  <si>
    <t>Black Diamonds</t>
  </si>
  <si>
    <t>Future Stars</t>
  </si>
  <si>
    <t>EC Impact</t>
  </si>
  <si>
    <t>Hurricanes</t>
  </si>
  <si>
    <t>Around the Horn</t>
  </si>
  <si>
    <t>Ballers 18U</t>
  </si>
  <si>
    <t>Venezuelan Warriors</t>
  </si>
  <si>
    <t>GA Lookouts 18U</t>
  </si>
  <si>
    <t>MC 18U</t>
  </si>
  <si>
    <t>Dem Boyz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</si>
</sst>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0" xfId="0" applyFont="1"/>
    <xf numFmtId="0" fontId="0" fillId="3" borderId="0" xfId="0" applyFill="1"/>
    <xf numFmtId="10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CB63-8388-482B-861B-21087E2BC72B}">
  <sheetPr codeName="Sheet2"/>
  <dimension ref="A1:AA245"/>
  <sheetViews>
    <sheetView zoomScale="130" zoomScaleNormal="130" workbookViewId="0">
      <selection activeCell="H10" sqref="H10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46</v>
      </c>
      <c r="B3" s="3">
        <f>1*2</f>
        <v>2</v>
      </c>
      <c r="C3" s="3">
        <f>1*7</f>
        <v>7</v>
      </c>
      <c r="D3" s="3"/>
      <c r="E3" s="2">
        <f t="shared" ref="E3:E15" si="0">(B3)/(B3+C3+D3)</f>
        <v>0.22222222222222221</v>
      </c>
      <c r="F3" s="3">
        <f>0+7+5+6+5+1+10+5+2</f>
        <v>41</v>
      </c>
      <c r="G3" s="3">
        <f>12+2+11+10+3+10+11+10+15</f>
        <v>84</v>
      </c>
      <c r="H3">
        <f t="shared" ref="H3:H15" si="1">F3-G3</f>
        <v>-43</v>
      </c>
      <c r="K3">
        <f>20*1</f>
        <v>20</v>
      </c>
      <c r="L3">
        <f t="shared" ref="L3:L15" si="2">B3*10</f>
        <v>20</v>
      </c>
      <c r="M3">
        <f t="shared" ref="M3:M15" si="3">D3*5</f>
        <v>0</v>
      </c>
      <c r="N3">
        <f>10*3</f>
        <v>30</v>
      </c>
      <c r="O3">
        <f t="shared" ref="O3:O13" si="4">SUM(I3:N3)</f>
        <v>70</v>
      </c>
    </row>
    <row r="4" spans="1:27" x14ac:dyDescent="0.25">
      <c r="A4" s="3" t="s">
        <v>47</v>
      </c>
      <c r="B4" s="3">
        <f>1*9</f>
        <v>9</v>
      </c>
      <c r="C4" s="3">
        <f>1*3</f>
        <v>3</v>
      </c>
      <c r="D4" s="3"/>
      <c r="E4" s="2">
        <f t="shared" si="0"/>
        <v>0.75</v>
      </c>
      <c r="F4" s="3">
        <f>2+14+14+13+10+15+15+11+0+7+14+1</f>
        <v>116</v>
      </c>
      <c r="G4" s="3">
        <f>10+1+5+3+1+2+3+8+8+4+2+11</f>
        <v>58</v>
      </c>
      <c r="H4">
        <f t="shared" si="1"/>
        <v>58</v>
      </c>
      <c r="I4">
        <f>60*1</f>
        <v>60</v>
      </c>
      <c r="J4">
        <f>40*1</f>
        <v>40</v>
      </c>
      <c r="K4">
        <f>20*1</f>
        <v>20</v>
      </c>
      <c r="L4">
        <f t="shared" si="2"/>
        <v>90</v>
      </c>
      <c r="M4">
        <f t="shared" si="3"/>
        <v>0</v>
      </c>
      <c r="N4">
        <f>10*4</f>
        <v>40</v>
      </c>
      <c r="O4">
        <f t="shared" ref="O4" si="5">SUM(I4:N4)</f>
        <v>250</v>
      </c>
    </row>
    <row r="5" spans="1:27" x14ac:dyDescent="0.25">
      <c r="A5" s="3" t="s">
        <v>43</v>
      </c>
      <c r="B5" s="3">
        <f>1*3</f>
        <v>3</v>
      </c>
      <c r="C5" s="3">
        <f>1*3</f>
        <v>3</v>
      </c>
      <c r="D5" s="3"/>
      <c r="E5" s="2">
        <f t="shared" si="0"/>
        <v>0.5</v>
      </c>
      <c r="F5" s="3">
        <f>13+3+6+13+14+7</f>
        <v>56</v>
      </c>
      <c r="G5" s="3">
        <f>8+15+7+0+10+11</f>
        <v>51</v>
      </c>
      <c r="H5">
        <f t="shared" si="1"/>
        <v>5</v>
      </c>
      <c r="J5">
        <f>40*1</f>
        <v>40</v>
      </c>
      <c r="L5">
        <f t="shared" si="2"/>
        <v>30</v>
      </c>
      <c r="M5">
        <f t="shared" si="3"/>
        <v>0</v>
      </c>
      <c r="N5">
        <f>10*2</f>
        <v>20</v>
      </c>
      <c r="O5">
        <f t="shared" ref="O5" si="6">SUM(I5:N5)</f>
        <v>90</v>
      </c>
    </row>
    <row r="6" spans="1:27" x14ac:dyDescent="0.25">
      <c r="A6" s="3" t="s">
        <v>62</v>
      </c>
      <c r="B6" s="3">
        <f>1*4</f>
        <v>4</v>
      </c>
      <c r="C6" s="3">
        <f>1*4</f>
        <v>4</v>
      </c>
      <c r="D6" s="3"/>
      <c r="E6" s="2">
        <f t="shared" ref="E6" si="7">(B6)/(B6+C6+D6)</f>
        <v>0.5</v>
      </c>
      <c r="F6" s="3">
        <f>5+11+10+2+5+14+4+11</f>
        <v>62</v>
      </c>
      <c r="G6" s="3">
        <f>14+5+9+15+8+5+1+12</f>
        <v>69</v>
      </c>
      <c r="H6">
        <f t="shared" ref="H6" si="8">F6-G6</f>
        <v>-7</v>
      </c>
      <c r="J6">
        <f>40*2</f>
        <v>80</v>
      </c>
      <c r="L6">
        <f t="shared" ref="L6" si="9">B6*10</f>
        <v>40</v>
      </c>
      <c r="M6">
        <f t="shared" ref="M6" si="10">D6*5</f>
        <v>0</v>
      </c>
      <c r="N6">
        <f>10*2</f>
        <v>20</v>
      </c>
      <c r="O6">
        <f t="shared" ref="O6" si="11">SUM(I6:N6)</f>
        <v>140</v>
      </c>
    </row>
    <row r="7" spans="1:27" x14ac:dyDescent="0.25">
      <c r="A7" s="3" t="s">
        <v>48</v>
      </c>
      <c r="B7" s="3">
        <f>1*2</f>
        <v>2</v>
      </c>
      <c r="C7" s="3"/>
      <c r="D7" s="3"/>
      <c r="E7" s="2">
        <f t="shared" si="0"/>
        <v>1</v>
      </c>
      <c r="F7" s="3">
        <f>10+12</f>
        <v>22</v>
      </c>
      <c r="G7" s="3">
        <f>2+0</f>
        <v>2</v>
      </c>
      <c r="H7">
        <f t="shared" si="1"/>
        <v>20</v>
      </c>
      <c r="I7">
        <f>60*1</f>
        <v>60</v>
      </c>
      <c r="L7">
        <f t="shared" si="2"/>
        <v>20</v>
      </c>
      <c r="M7">
        <f t="shared" si="3"/>
        <v>0</v>
      </c>
      <c r="N7">
        <f t="shared" ref="N5:N37" si="12">10*1</f>
        <v>10</v>
      </c>
      <c r="O7">
        <f t="shared" si="4"/>
        <v>90</v>
      </c>
    </row>
    <row r="8" spans="1:27" x14ac:dyDescent="0.25">
      <c r="A8" s="3" t="s">
        <v>139</v>
      </c>
      <c r="B8" s="3">
        <f>1*4</f>
        <v>4</v>
      </c>
      <c r="C8" s="3"/>
      <c r="D8" s="3"/>
      <c r="E8" s="2">
        <f t="shared" ref="E8" si="13">(B8)/(B8+C8+D8)</f>
        <v>1</v>
      </c>
      <c r="F8" s="3">
        <f>8+16+11+5</f>
        <v>40</v>
      </c>
      <c r="G8" s="3">
        <f>5+3+1+1</f>
        <v>10</v>
      </c>
      <c r="H8">
        <f t="shared" ref="H8" si="14">F8-G8</f>
        <v>30</v>
      </c>
      <c r="I8">
        <f>60*1</f>
        <v>60</v>
      </c>
      <c r="L8">
        <f t="shared" ref="L8" si="15">B8*10</f>
        <v>40</v>
      </c>
      <c r="M8">
        <f t="shared" ref="M8" si="16">D8*5</f>
        <v>0</v>
      </c>
      <c r="N8">
        <f t="shared" si="12"/>
        <v>10</v>
      </c>
      <c r="O8">
        <f t="shared" si="4"/>
        <v>110</v>
      </c>
    </row>
    <row r="9" spans="1:27" x14ac:dyDescent="0.25">
      <c r="A9" s="3" t="s">
        <v>64</v>
      </c>
      <c r="B9" s="3">
        <f>1*2</f>
        <v>2</v>
      </c>
      <c r="C9" s="3">
        <f>1*9</f>
        <v>9</v>
      </c>
      <c r="D9" s="3">
        <f>1*1</f>
        <v>1</v>
      </c>
      <c r="E9" s="2">
        <f t="shared" si="0"/>
        <v>0.16666666666666666</v>
      </c>
      <c r="F9" s="3">
        <f>3+8+3+16+3+3+2+3+7+10+5+1</f>
        <v>64</v>
      </c>
      <c r="G9" s="3">
        <f>13+16+5+5+17+13+2+16+8+14+3+7</f>
        <v>119</v>
      </c>
      <c r="H9">
        <f t="shared" si="1"/>
        <v>-55</v>
      </c>
      <c r="K9">
        <f>20*2</f>
        <v>40</v>
      </c>
      <c r="L9">
        <f t="shared" si="2"/>
        <v>20</v>
      </c>
      <c r="M9">
        <f t="shared" si="3"/>
        <v>5</v>
      </c>
      <c r="N9">
        <f>10*4</f>
        <v>40</v>
      </c>
      <c r="O9">
        <f t="shared" ref="O9" si="17">SUM(I9:N9)</f>
        <v>105</v>
      </c>
    </row>
    <row r="10" spans="1:27" x14ac:dyDescent="0.25">
      <c r="A10" s="3" t="s">
        <v>63</v>
      </c>
      <c r="B10" s="3">
        <f>1*10</f>
        <v>10</v>
      </c>
      <c r="C10" s="3">
        <f>1*9</f>
        <v>9</v>
      </c>
      <c r="D10" s="3"/>
      <c r="E10" s="2">
        <f t="shared" ref="E10:E13" si="18">(B10)/(B10+C10+D10)</f>
        <v>0.52631578947368418</v>
      </c>
      <c r="F10" s="3">
        <f>16+10+9+8+8+4+5+11+7+8+5+8+4+10+12+9+14+7+11</f>
        <v>166</v>
      </c>
      <c r="G10" s="3">
        <f>8+6+10+6+13+9+16+4+1+0+11+1+7+9+11+16+15+1+14</f>
        <v>158</v>
      </c>
      <c r="H10">
        <f t="shared" ref="H10:H13" si="19">F10-G10</f>
        <v>8</v>
      </c>
      <c r="I10">
        <f>60*1</f>
        <v>60</v>
      </c>
      <c r="J10">
        <f>40*2</f>
        <v>80</v>
      </c>
      <c r="K10">
        <f>20*1</f>
        <v>20</v>
      </c>
      <c r="L10">
        <f t="shared" ref="L10:L13" si="20">B10*10</f>
        <v>100</v>
      </c>
      <c r="M10">
        <f t="shared" ref="M10:M13" si="21">D10*5</f>
        <v>0</v>
      </c>
      <c r="N10">
        <f>10*5</f>
        <v>50</v>
      </c>
      <c r="O10">
        <f t="shared" si="4"/>
        <v>310</v>
      </c>
    </row>
    <row r="11" spans="1:27" x14ac:dyDescent="0.25">
      <c r="A11" s="3" t="s">
        <v>116</v>
      </c>
      <c r="B11" s="3">
        <f>1*1</f>
        <v>1</v>
      </c>
      <c r="C11" s="3">
        <f>1*5</f>
        <v>5</v>
      </c>
      <c r="D11" s="3"/>
      <c r="E11" s="2">
        <f t="shared" si="18"/>
        <v>0.16666666666666666</v>
      </c>
      <c r="F11" s="3">
        <f>4+5+2+7+3+1</f>
        <v>22</v>
      </c>
      <c r="G11" s="3">
        <f>13+14+6+4+5+11</f>
        <v>53</v>
      </c>
      <c r="H11">
        <f t="shared" si="19"/>
        <v>-31</v>
      </c>
      <c r="K11">
        <f>20*1</f>
        <v>20</v>
      </c>
      <c r="L11">
        <f t="shared" si="20"/>
        <v>10</v>
      </c>
      <c r="M11">
        <f t="shared" si="21"/>
        <v>0</v>
      </c>
      <c r="N11">
        <f>10*2</f>
        <v>20</v>
      </c>
      <c r="O11">
        <f t="shared" si="4"/>
        <v>50</v>
      </c>
    </row>
    <row r="12" spans="1:27" x14ac:dyDescent="0.25">
      <c r="A12" s="3" t="s">
        <v>85</v>
      </c>
      <c r="B12" s="3">
        <f>1*2</f>
        <v>2</v>
      </c>
      <c r="C12" s="3">
        <f>1*1</f>
        <v>1</v>
      </c>
      <c r="D12" s="3">
        <f>1*1</f>
        <v>1</v>
      </c>
      <c r="E12" s="2">
        <f t="shared" si="18"/>
        <v>0.5</v>
      </c>
      <c r="F12" s="3">
        <f>2+13+6+1</f>
        <v>22</v>
      </c>
      <c r="G12" s="3">
        <f>2+4+2+5</f>
        <v>13</v>
      </c>
      <c r="H12">
        <f t="shared" si="19"/>
        <v>9</v>
      </c>
      <c r="J12">
        <f>40*1</f>
        <v>40</v>
      </c>
      <c r="L12">
        <f t="shared" si="20"/>
        <v>20</v>
      </c>
      <c r="M12">
        <f t="shared" si="21"/>
        <v>5</v>
      </c>
      <c r="N12">
        <f t="shared" si="12"/>
        <v>10</v>
      </c>
      <c r="O12">
        <f t="shared" si="4"/>
        <v>75</v>
      </c>
    </row>
    <row r="13" spans="1:27" x14ac:dyDescent="0.25">
      <c r="A13" s="3" t="s">
        <v>80</v>
      </c>
      <c r="B13" s="3">
        <f>1*11</f>
        <v>11</v>
      </c>
      <c r="C13" s="3">
        <f>1*2</f>
        <v>2</v>
      </c>
      <c r="D13" s="3"/>
      <c r="E13" s="2">
        <f t="shared" si="18"/>
        <v>0.84615384615384615</v>
      </c>
      <c r="F13" s="3">
        <f>15+7+16+4+17+4+15+7+11+6+15+11+11</f>
        <v>139</v>
      </c>
      <c r="G13" s="3">
        <f>3+5+1+10+3+11+2+3+5+4+14+1+7</f>
        <v>69</v>
      </c>
      <c r="H13">
        <f t="shared" si="19"/>
        <v>70</v>
      </c>
      <c r="I13">
        <f>60*2</f>
        <v>120</v>
      </c>
      <c r="J13">
        <f>40*1</f>
        <v>40</v>
      </c>
      <c r="L13">
        <f t="shared" si="20"/>
        <v>110</v>
      </c>
      <c r="M13">
        <f t="shared" si="21"/>
        <v>0</v>
      </c>
      <c r="N13">
        <f>10*3</f>
        <v>30</v>
      </c>
      <c r="O13">
        <f t="shared" si="4"/>
        <v>300</v>
      </c>
    </row>
    <row r="14" spans="1:27" x14ac:dyDescent="0.25">
      <c r="A14" s="3" t="s">
        <v>37</v>
      </c>
      <c r="B14" s="3">
        <f>1*3</f>
        <v>3</v>
      </c>
      <c r="C14" s="3">
        <f>1*13</f>
        <v>13</v>
      </c>
      <c r="D14" s="3"/>
      <c r="E14" s="2">
        <f t="shared" si="0"/>
        <v>0.1875</v>
      </c>
      <c r="F14" s="3">
        <f>1+2+0+5+7+1+3+11+1+2+2+8+9+0+4+0</f>
        <v>56</v>
      </c>
      <c r="G14" s="3">
        <f>14+7+14+7+6+16+15+10+7+12+14+7+10+13+7+7</f>
        <v>166</v>
      </c>
      <c r="H14">
        <f t="shared" si="1"/>
        <v>-110</v>
      </c>
      <c r="K14">
        <f>20*1</f>
        <v>20</v>
      </c>
      <c r="L14">
        <f t="shared" si="2"/>
        <v>30</v>
      </c>
      <c r="M14">
        <f t="shared" si="3"/>
        <v>0</v>
      </c>
      <c r="N14">
        <f>10*5</f>
        <v>50</v>
      </c>
      <c r="O14">
        <f t="shared" ref="O14:O15" si="22">SUM(I14:N14)</f>
        <v>100</v>
      </c>
    </row>
    <row r="15" spans="1:27" x14ac:dyDescent="0.25">
      <c r="A15" s="3" t="s">
        <v>138</v>
      </c>
      <c r="B15" s="3">
        <f>1*1</f>
        <v>1</v>
      </c>
      <c r="C15" s="3">
        <f>1*3</f>
        <v>3</v>
      </c>
      <c r="D15" s="3"/>
      <c r="E15" s="2">
        <f t="shared" si="0"/>
        <v>0.25</v>
      </c>
      <c r="F15" s="3">
        <f>1+1+6+1</f>
        <v>9</v>
      </c>
      <c r="G15" s="3">
        <f>8+13+2+4</f>
        <v>27</v>
      </c>
      <c r="H15">
        <f t="shared" si="1"/>
        <v>-18</v>
      </c>
      <c r="L15">
        <f t="shared" si="2"/>
        <v>10</v>
      </c>
      <c r="M15">
        <f t="shared" si="3"/>
        <v>0</v>
      </c>
      <c r="N15">
        <f t="shared" si="12"/>
        <v>10</v>
      </c>
      <c r="O15">
        <f t="shared" si="22"/>
        <v>20</v>
      </c>
    </row>
    <row r="16" spans="1:27" x14ac:dyDescent="0.25">
      <c r="A16" s="3" t="s">
        <v>79</v>
      </c>
      <c r="B16" s="3">
        <f>1*3</f>
        <v>3</v>
      </c>
      <c r="C16" s="3">
        <f>1*1</f>
        <v>1</v>
      </c>
      <c r="D16" s="3"/>
      <c r="E16" s="2">
        <f t="shared" ref="E16:E17" si="23">(B16)/(B16+C16+D16)</f>
        <v>0.75</v>
      </c>
      <c r="F16" s="3">
        <f>6+14+9+10</f>
        <v>39</v>
      </c>
      <c r="G16" s="3">
        <f>8+0+4+4</f>
        <v>16</v>
      </c>
      <c r="H16">
        <f t="shared" ref="H16:H17" si="24">F16-G16</f>
        <v>23</v>
      </c>
      <c r="I16">
        <f>60*1</f>
        <v>60</v>
      </c>
      <c r="L16">
        <f t="shared" ref="L16:L17" si="25">B16*10</f>
        <v>30</v>
      </c>
      <c r="M16">
        <f t="shared" ref="M16:M17" si="26">D16*5</f>
        <v>0</v>
      </c>
      <c r="N16">
        <f t="shared" si="12"/>
        <v>10</v>
      </c>
      <c r="O16">
        <f t="shared" ref="O16:O17" si="27">SUM(I16:N16)</f>
        <v>100</v>
      </c>
    </row>
    <row r="17" spans="1:15" x14ac:dyDescent="0.25">
      <c r="A17" s="3" t="s">
        <v>124</v>
      </c>
      <c r="B17" s="3">
        <f>1*7</f>
        <v>7</v>
      </c>
      <c r="C17" s="3">
        <f>1*4</f>
        <v>4</v>
      </c>
      <c r="D17" s="3"/>
      <c r="E17" s="2">
        <f t="shared" si="23"/>
        <v>0.63636363636363635</v>
      </c>
      <c r="F17" s="3">
        <f>8+10+13+3+12+13+2+4+16+7+14</f>
        <v>102</v>
      </c>
      <c r="G17" s="3">
        <f>11+5+3+7+2+1+6+6+9+0+11</f>
        <v>61</v>
      </c>
      <c r="H17">
        <f t="shared" si="24"/>
        <v>41</v>
      </c>
      <c r="I17">
        <f>60*1</f>
        <v>60</v>
      </c>
      <c r="K17">
        <f>20*1</f>
        <v>20</v>
      </c>
      <c r="L17">
        <f t="shared" si="25"/>
        <v>70</v>
      </c>
      <c r="M17">
        <f t="shared" si="26"/>
        <v>0</v>
      </c>
      <c r="N17">
        <f>10*3</f>
        <v>30</v>
      </c>
      <c r="O17">
        <f t="shared" si="27"/>
        <v>180</v>
      </c>
    </row>
    <row r="18" spans="1:15" x14ac:dyDescent="0.25">
      <c r="B18" s="3"/>
      <c r="C18" s="3"/>
      <c r="D18" s="3"/>
      <c r="E18" s="2" t="e">
        <f t="shared" ref="E18" si="28">(B18)/(B18+C18+D18)</f>
        <v>#DIV/0!</v>
      </c>
      <c r="F18" s="3"/>
      <c r="G18" s="3"/>
      <c r="H18">
        <f t="shared" ref="H18" si="29">F18-G18</f>
        <v>0</v>
      </c>
      <c r="L18">
        <f t="shared" ref="L18" si="30">B18*10</f>
        <v>0</v>
      </c>
      <c r="M18">
        <f t="shared" ref="M18" si="31">D18*5</f>
        <v>0</v>
      </c>
      <c r="N18">
        <f t="shared" si="12"/>
        <v>10</v>
      </c>
      <c r="O18">
        <f t="shared" ref="O18" si="32">SUM(I18:N18)</f>
        <v>10</v>
      </c>
    </row>
    <row r="19" spans="1:15" x14ac:dyDescent="0.25">
      <c r="B19" s="3"/>
      <c r="C19" s="3"/>
      <c r="D19" s="3"/>
      <c r="E19" s="2" t="e">
        <f t="shared" ref="E19:E145" si="33">(B19)/(B19+C19+D19)</f>
        <v>#DIV/0!</v>
      </c>
      <c r="F19" s="3"/>
      <c r="G19" s="3"/>
      <c r="H19">
        <f t="shared" ref="H19:H82" si="34">F19-G19</f>
        <v>0</v>
      </c>
      <c r="L19">
        <f t="shared" ref="L19:L135" si="35">B19*10</f>
        <v>0</v>
      </c>
      <c r="M19">
        <f t="shared" ref="M19:M145" si="36">D19*5</f>
        <v>0</v>
      </c>
      <c r="N19">
        <f t="shared" si="12"/>
        <v>10</v>
      </c>
      <c r="O19">
        <f t="shared" ref="O19:O138" si="37">SUM(I19:N19)</f>
        <v>10</v>
      </c>
    </row>
    <row r="20" spans="1:15" x14ac:dyDescent="0.25">
      <c r="B20" s="3"/>
      <c r="C20" s="3"/>
      <c r="D20" s="3"/>
      <c r="E20" s="2" t="e">
        <f t="shared" si="33"/>
        <v>#DIV/0!</v>
      </c>
      <c r="F20" s="3"/>
      <c r="G20" s="3"/>
      <c r="H20">
        <f t="shared" si="34"/>
        <v>0</v>
      </c>
      <c r="L20">
        <f t="shared" si="35"/>
        <v>0</v>
      </c>
      <c r="M20">
        <f t="shared" si="36"/>
        <v>0</v>
      </c>
      <c r="N20">
        <f t="shared" si="12"/>
        <v>10</v>
      </c>
      <c r="O20">
        <f t="shared" ref="O20" si="38">SUM(I20:N20)</f>
        <v>10</v>
      </c>
    </row>
    <row r="21" spans="1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>F21-G21</f>
        <v>0</v>
      </c>
      <c r="L21">
        <f t="shared" si="35"/>
        <v>0</v>
      </c>
      <c r="M21">
        <f t="shared" si="36"/>
        <v>0</v>
      </c>
      <c r="N21">
        <f t="shared" si="12"/>
        <v>10</v>
      </c>
      <c r="O21">
        <f t="shared" ref="O21" si="39">SUM(I21:N21)</f>
        <v>10</v>
      </c>
    </row>
    <row r="22" spans="1:15" x14ac:dyDescent="0.25">
      <c r="B22" s="3"/>
      <c r="C22" s="3"/>
      <c r="D22" s="3"/>
      <c r="E22" s="2" t="e">
        <f t="shared" ref="E22:E23" si="40">(B22)/(B22+C22+D22)</f>
        <v>#DIV/0!</v>
      </c>
      <c r="F22" s="3"/>
      <c r="G22" s="3"/>
      <c r="H22">
        <f t="shared" si="34"/>
        <v>0</v>
      </c>
      <c r="L22">
        <f t="shared" si="35"/>
        <v>0</v>
      </c>
      <c r="M22">
        <f t="shared" si="36"/>
        <v>0</v>
      </c>
      <c r="N22">
        <f t="shared" si="12"/>
        <v>10</v>
      </c>
      <c r="O22">
        <f t="shared" ref="O22:O23" si="41">SUM(I22:N22)</f>
        <v>10</v>
      </c>
    </row>
    <row r="23" spans="1:15" x14ac:dyDescent="0.25">
      <c r="B23" s="3"/>
      <c r="C23" s="3"/>
      <c r="D23" s="3"/>
      <c r="E23" s="2" t="e">
        <f t="shared" si="40"/>
        <v>#DIV/0!</v>
      </c>
      <c r="F23" s="3"/>
      <c r="G23" s="3"/>
      <c r="H23">
        <f t="shared" ref="H23" si="42">F23-G23</f>
        <v>0</v>
      </c>
      <c r="L23">
        <f t="shared" ref="L23" si="43">B23*10</f>
        <v>0</v>
      </c>
      <c r="M23">
        <f t="shared" ref="M23" si="44">D23*5</f>
        <v>0</v>
      </c>
      <c r="N23">
        <f t="shared" si="12"/>
        <v>10</v>
      </c>
      <c r="O23">
        <f t="shared" si="41"/>
        <v>10</v>
      </c>
    </row>
    <row r="24" spans="1:15" x14ac:dyDescent="0.25">
      <c r="B24" s="3"/>
      <c r="C24" s="3"/>
      <c r="D24" s="3"/>
      <c r="E24" s="2" t="e">
        <f t="shared" ref="E24" si="45">(B24)/(B24+C24+D24)</f>
        <v>#DIV/0!</v>
      </c>
      <c r="F24" s="3"/>
      <c r="G24" s="3"/>
      <c r="H24">
        <f t="shared" si="34"/>
        <v>0</v>
      </c>
      <c r="L24">
        <f t="shared" si="35"/>
        <v>0</v>
      </c>
      <c r="M24">
        <f t="shared" si="36"/>
        <v>0</v>
      </c>
      <c r="N24">
        <f t="shared" si="12"/>
        <v>10</v>
      </c>
      <c r="O24">
        <f t="shared" ref="O24" si="46">SUM(I24:N24)</f>
        <v>10</v>
      </c>
    </row>
    <row r="25" spans="1:15" x14ac:dyDescent="0.25">
      <c r="B25" s="3"/>
      <c r="C25" s="3"/>
      <c r="D25" s="3"/>
      <c r="E25" s="2" t="e">
        <f t="shared" ref="E25" si="47">(B25)/(B25+C25+D25)</f>
        <v>#DIV/0!</v>
      </c>
      <c r="F25" s="3"/>
      <c r="G25" s="3"/>
      <c r="H25">
        <f t="shared" ref="H25" si="48">F25-G25</f>
        <v>0</v>
      </c>
      <c r="L25">
        <f t="shared" ref="L25" si="49">B25*10</f>
        <v>0</v>
      </c>
      <c r="M25">
        <f t="shared" ref="M25" si="50">D25*5</f>
        <v>0</v>
      </c>
      <c r="N25">
        <f t="shared" si="12"/>
        <v>10</v>
      </c>
      <c r="O25">
        <f t="shared" ref="O25" si="51">SUM(I25:N25)</f>
        <v>10</v>
      </c>
    </row>
    <row r="26" spans="1:15" x14ac:dyDescent="0.25">
      <c r="B26" s="3"/>
      <c r="C26" s="3"/>
      <c r="D26" s="3"/>
      <c r="E26" s="2" t="e">
        <f t="shared" ref="E26:E34" si="52">(B26)/(B26+C26+D26)</f>
        <v>#DIV/0!</v>
      </c>
      <c r="F26" s="3"/>
      <c r="G26" s="3"/>
      <c r="H26">
        <f t="shared" si="34"/>
        <v>0</v>
      </c>
      <c r="L26">
        <f t="shared" si="35"/>
        <v>0</v>
      </c>
      <c r="M26">
        <f t="shared" si="36"/>
        <v>0</v>
      </c>
      <c r="N26">
        <f t="shared" si="12"/>
        <v>10</v>
      </c>
      <c r="O26">
        <f t="shared" ref="O26:O34" si="53">SUM(I26:N26)</f>
        <v>10</v>
      </c>
    </row>
    <row r="27" spans="1:15" x14ac:dyDescent="0.25">
      <c r="B27" s="3"/>
      <c r="C27" s="3"/>
      <c r="D27" s="3"/>
      <c r="E27" s="2" t="e">
        <f t="shared" si="52"/>
        <v>#DIV/0!</v>
      </c>
      <c r="F27" s="3"/>
      <c r="G27" s="3"/>
      <c r="H27">
        <f t="shared" si="34"/>
        <v>0</v>
      </c>
      <c r="L27">
        <f t="shared" si="35"/>
        <v>0</v>
      </c>
      <c r="M27">
        <f t="shared" si="36"/>
        <v>0</v>
      </c>
      <c r="N27">
        <f t="shared" si="12"/>
        <v>10</v>
      </c>
      <c r="O27">
        <f t="shared" si="53"/>
        <v>10</v>
      </c>
    </row>
    <row r="28" spans="1:15" x14ac:dyDescent="0.25">
      <c r="B28" s="3"/>
      <c r="C28" s="3"/>
      <c r="D28" s="3"/>
      <c r="E28" s="2" t="e">
        <f t="shared" si="52"/>
        <v>#DIV/0!</v>
      </c>
      <c r="F28" s="3"/>
      <c r="G28" s="3"/>
      <c r="H28">
        <f t="shared" si="34"/>
        <v>0</v>
      </c>
      <c r="L28">
        <f t="shared" si="35"/>
        <v>0</v>
      </c>
      <c r="M28">
        <f t="shared" si="36"/>
        <v>0</v>
      </c>
      <c r="N28">
        <f t="shared" si="12"/>
        <v>10</v>
      </c>
      <c r="O28">
        <f t="shared" si="53"/>
        <v>10</v>
      </c>
    </row>
    <row r="29" spans="1:15" x14ac:dyDescent="0.25">
      <c r="B29" s="3"/>
      <c r="C29" s="3"/>
      <c r="D29" s="3"/>
      <c r="E29" s="2" t="e">
        <f t="shared" si="52"/>
        <v>#DIV/0!</v>
      </c>
      <c r="F29" s="3"/>
      <c r="G29" s="3"/>
      <c r="H29">
        <f t="shared" si="34"/>
        <v>0</v>
      </c>
      <c r="L29">
        <f t="shared" si="35"/>
        <v>0</v>
      </c>
      <c r="M29">
        <f t="shared" si="36"/>
        <v>0</v>
      </c>
      <c r="N29">
        <f t="shared" si="12"/>
        <v>10</v>
      </c>
      <c r="O29">
        <f t="shared" si="53"/>
        <v>10</v>
      </c>
    </row>
    <row r="30" spans="1:15" x14ac:dyDescent="0.25">
      <c r="B30" s="3"/>
      <c r="C30" s="3"/>
      <c r="D30" s="3"/>
      <c r="E30" s="2" t="e">
        <f t="shared" si="52"/>
        <v>#DIV/0!</v>
      </c>
      <c r="F30" s="3"/>
      <c r="G30" s="3"/>
      <c r="H30">
        <f t="shared" ref="H30:H34" si="54">F30-G30</f>
        <v>0</v>
      </c>
      <c r="L30">
        <f t="shared" ref="L30:L34" si="55">B30*10</f>
        <v>0</v>
      </c>
      <c r="M30">
        <f t="shared" ref="M30:M34" si="56">D30*5</f>
        <v>0</v>
      </c>
      <c r="N30">
        <f t="shared" si="12"/>
        <v>10</v>
      </c>
      <c r="O30">
        <f t="shared" si="53"/>
        <v>10</v>
      </c>
    </row>
    <row r="31" spans="1:15" x14ac:dyDescent="0.25">
      <c r="B31" s="3"/>
      <c r="C31" s="3"/>
      <c r="D31" s="3"/>
      <c r="E31" s="2" t="e">
        <f t="shared" si="52"/>
        <v>#DIV/0!</v>
      </c>
      <c r="F31" s="3"/>
      <c r="G31" s="3"/>
      <c r="H31">
        <f t="shared" si="54"/>
        <v>0</v>
      </c>
      <c r="L31">
        <f t="shared" si="55"/>
        <v>0</v>
      </c>
      <c r="M31">
        <f t="shared" si="56"/>
        <v>0</v>
      </c>
      <c r="N31">
        <f t="shared" si="12"/>
        <v>10</v>
      </c>
      <c r="O31">
        <f t="shared" si="53"/>
        <v>10</v>
      </c>
    </row>
    <row r="32" spans="1:15" x14ac:dyDescent="0.25">
      <c r="B32" s="3"/>
      <c r="C32" s="3"/>
      <c r="D32" s="3"/>
      <c r="E32" s="2" t="e">
        <f t="shared" ref="E32:E33" si="57">(B32)/(B32+C32+D32)</f>
        <v>#DIV/0!</v>
      </c>
      <c r="F32" s="3"/>
      <c r="G32" s="3"/>
      <c r="H32">
        <f t="shared" si="54"/>
        <v>0</v>
      </c>
      <c r="L32">
        <f t="shared" si="55"/>
        <v>0</v>
      </c>
      <c r="M32">
        <f t="shared" si="56"/>
        <v>0</v>
      </c>
      <c r="N32">
        <f t="shared" si="12"/>
        <v>10</v>
      </c>
      <c r="O32">
        <f t="shared" ref="O32" si="58">SUM(I32:N32)</f>
        <v>10</v>
      </c>
    </row>
    <row r="33" spans="2:15" x14ac:dyDescent="0.25">
      <c r="B33" s="3"/>
      <c r="C33" s="3"/>
      <c r="D33" s="3"/>
      <c r="E33" s="2" t="e">
        <f t="shared" si="57"/>
        <v>#DIV/0!</v>
      </c>
      <c r="F33" s="3"/>
      <c r="G33" s="3"/>
      <c r="H33">
        <f t="shared" si="54"/>
        <v>0</v>
      </c>
      <c r="L33">
        <f t="shared" si="55"/>
        <v>0</v>
      </c>
      <c r="M33">
        <f t="shared" si="56"/>
        <v>0</v>
      </c>
      <c r="N33">
        <f t="shared" si="12"/>
        <v>10</v>
      </c>
      <c r="O33">
        <f t="shared" ref="O33" si="59">SUM(I33:N33)</f>
        <v>10</v>
      </c>
    </row>
    <row r="34" spans="2:15" x14ac:dyDescent="0.25">
      <c r="B34" s="3"/>
      <c r="C34" s="3"/>
      <c r="D34" s="3"/>
      <c r="E34" s="2" t="e">
        <f t="shared" si="52"/>
        <v>#DIV/0!</v>
      </c>
      <c r="F34" s="3"/>
      <c r="G34" s="3"/>
      <c r="H34">
        <f t="shared" si="54"/>
        <v>0</v>
      </c>
      <c r="L34">
        <f t="shared" si="55"/>
        <v>0</v>
      </c>
      <c r="M34">
        <f t="shared" si="56"/>
        <v>0</v>
      </c>
      <c r="N34">
        <f t="shared" si="12"/>
        <v>10</v>
      </c>
      <c r="O34">
        <f t="shared" si="53"/>
        <v>10</v>
      </c>
    </row>
    <row r="35" spans="2:15" x14ac:dyDescent="0.25">
      <c r="B35" s="3"/>
      <c r="C35" s="3"/>
      <c r="D35" s="3"/>
      <c r="E35" s="2" t="e">
        <f t="shared" ref="E35" si="60">(B35)/(B35+C35+D35)</f>
        <v>#DIV/0!</v>
      </c>
      <c r="F35" s="3"/>
      <c r="G35" s="3"/>
      <c r="H35">
        <f t="shared" ref="H35" si="61">F35-G35</f>
        <v>0</v>
      </c>
      <c r="L35">
        <f t="shared" ref="L35" si="62">B35*10</f>
        <v>0</v>
      </c>
      <c r="M35">
        <f t="shared" ref="M35" si="63">D35*5</f>
        <v>0</v>
      </c>
      <c r="N35">
        <f t="shared" si="12"/>
        <v>10</v>
      </c>
      <c r="O35">
        <f t="shared" ref="O35" si="64">SUM(I35:N35)</f>
        <v>10</v>
      </c>
    </row>
    <row r="36" spans="2:15" x14ac:dyDescent="0.25">
      <c r="B36" s="3"/>
      <c r="C36" s="3"/>
      <c r="D36" s="3"/>
      <c r="E36" s="2" t="e">
        <f t="shared" si="33"/>
        <v>#DIV/0!</v>
      </c>
      <c r="F36" s="3"/>
      <c r="G36" s="3"/>
      <c r="H36">
        <f t="shared" si="34"/>
        <v>0</v>
      </c>
      <c r="L36">
        <f t="shared" si="35"/>
        <v>0</v>
      </c>
      <c r="M36">
        <f t="shared" si="36"/>
        <v>0</v>
      </c>
      <c r="N36">
        <f t="shared" si="12"/>
        <v>10</v>
      </c>
      <c r="O36">
        <f t="shared" ref="O36:O41" si="65">SUM(I36:N36)</f>
        <v>10</v>
      </c>
    </row>
    <row r="37" spans="2:15" x14ac:dyDescent="0.25">
      <c r="B37" s="3"/>
      <c r="C37" s="3"/>
      <c r="D37" s="3"/>
      <c r="E37" s="2" t="e">
        <f t="shared" si="33"/>
        <v>#DIV/0!</v>
      </c>
      <c r="F37" s="3"/>
      <c r="G37" s="3"/>
      <c r="H37">
        <f t="shared" si="34"/>
        <v>0</v>
      </c>
      <c r="L37">
        <f t="shared" si="35"/>
        <v>0</v>
      </c>
      <c r="M37">
        <f t="shared" si="36"/>
        <v>0</v>
      </c>
      <c r="N37">
        <f t="shared" si="12"/>
        <v>10</v>
      </c>
      <c r="O37">
        <f t="shared" ref="O37" si="66">SUM(I37:N37)</f>
        <v>10</v>
      </c>
    </row>
    <row r="38" spans="2:15" x14ac:dyDescent="0.25">
      <c r="B38" s="3"/>
      <c r="C38" s="3"/>
      <c r="D38" s="3"/>
      <c r="E38" s="2" t="e">
        <f t="shared" si="33"/>
        <v>#DIV/0!</v>
      </c>
      <c r="F38" s="3"/>
      <c r="G38" s="3"/>
      <c r="H38">
        <f t="shared" si="34"/>
        <v>0</v>
      </c>
      <c r="L38">
        <f t="shared" si="35"/>
        <v>0</v>
      </c>
      <c r="M38">
        <f t="shared" si="36"/>
        <v>0</v>
      </c>
      <c r="N38">
        <f t="shared" ref="N38:N42" si="67">10*1</f>
        <v>10</v>
      </c>
      <c r="O38">
        <f t="shared" ref="O38" si="68">SUM(I38:N38)</f>
        <v>10</v>
      </c>
    </row>
    <row r="39" spans="2:15" x14ac:dyDescent="0.25">
      <c r="B39" s="3"/>
      <c r="C39" s="3"/>
      <c r="D39" s="3"/>
      <c r="E39" s="2" t="e">
        <f t="shared" si="33"/>
        <v>#DIV/0!</v>
      </c>
      <c r="F39" s="3"/>
      <c r="G39" s="3"/>
      <c r="H39">
        <f t="shared" si="34"/>
        <v>0</v>
      </c>
      <c r="L39">
        <f t="shared" si="35"/>
        <v>0</v>
      </c>
      <c r="M39">
        <f t="shared" si="36"/>
        <v>0</v>
      </c>
      <c r="N39">
        <f t="shared" si="67"/>
        <v>10</v>
      </c>
      <c r="O39">
        <f t="shared" ref="O39" si="69">SUM(I39:N39)</f>
        <v>10</v>
      </c>
    </row>
    <row r="40" spans="2:15" x14ac:dyDescent="0.25">
      <c r="B40" s="3"/>
      <c r="C40" s="3"/>
      <c r="D40" s="3"/>
      <c r="E40" s="2" t="e">
        <f t="shared" si="33"/>
        <v>#DIV/0!</v>
      </c>
      <c r="F40" s="3"/>
      <c r="G40" s="3"/>
      <c r="H40">
        <f t="shared" si="34"/>
        <v>0</v>
      </c>
      <c r="L40">
        <f t="shared" si="35"/>
        <v>0</v>
      </c>
      <c r="M40">
        <f t="shared" si="36"/>
        <v>0</v>
      </c>
      <c r="N40">
        <f t="shared" si="67"/>
        <v>10</v>
      </c>
      <c r="O40">
        <f t="shared" ref="O40" si="70">SUM(I40:N40)</f>
        <v>10</v>
      </c>
    </row>
    <row r="41" spans="2:15" x14ac:dyDescent="0.25">
      <c r="B41" s="3"/>
      <c r="C41" s="3"/>
      <c r="D41" s="3"/>
      <c r="E41" s="2" t="e">
        <f t="shared" si="33"/>
        <v>#DIV/0!</v>
      </c>
      <c r="F41" s="3"/>
      <c r="G41" s="3"/>
      <c r="H41">
        <f t="shared" si="34"/>
        <v>0</v>
      </c>
      <c r="L41">
        <f t="shared" si="35"/>
        <v>0</v>
      </c>
      <c r="M41">
        <f t="shared" si="36"/>
        <v>0</v>
      </c>
      <c r="N41">
        <f t="shared" si="67"/>
        <v>10</v>
      </c>
      <c r="O41">
        <f t="shared" si="65"/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34"/>
        <v>0</v>
      </c>
      <c r="L42">
        <f t="shared" si="35"/>
        <v>0</v>
      </c>
      <c r="M42">
        <f t="shared" si="36"/>
        <v>0</v>
      </c>
      <c r="N42">
        <f t="shared" si="67"/>
        <v>10</v>
      </c>
      <c r="O42">
        <f t="shared" ref="O42" si="71">SUM(I42:N42)</f>
        <v>10</v>
      </c>
    </row>
    <row r="43" spans="2:15" x14ac:dyDescent="0.25">
      <c r="B43" s="3"/>
      <c r="C43" s="3"/>
      <c r="D43" s="3"/>
      <c r="E43" s="2" t="e">
        <f t="shared" ref="E43:E45" si="72">(B43)/(B43+C43+D43)</f>
        <v>#DIV/0!</v>
      </c>
      <c r="F43" s="3"/>
      <c r="G43" s="3"/>
      <c r="H43">
        <f t="shared" si="34"/>
        <v>0</v>
      </c>
      <c r="L43">
        <f t="shared" si="35"/>
        <v>0</v>
      </c>
      <c r="M43">
        <f t="shared" si="36"/>
        <v>0</v>
      </c>
      <c r="N43">
        <f t="shared" ref="N43:N49" si="73">10*1</f>
        <v>10</v>
      </c>
      <c r="O43">
        <f t="shared" ref="O43" si="74">SUM(I43:N43)</f>
        <v>10</v>
      </c>
    </row>
    <row r="44" spans="2:15" x14ac:dyDescent="0.25">
      <c r="B44" s="3"/>
      <c r="C44" s="3"/>
      <c r="D44" s="3"/>
      <c r="E44" s="2" t="e">
        <f t="shared" si="72"/>
        <v>#DIV/0!</v>
      </c>
      <c r="F44" s="3"/>
      <c r="G44" s="3"/>
      <c r="H44">
        <f t="shared" si="34"/>
        <v>0</v>
      </c>
      <c r="L44">
        <f t="shared" si="35"/>
        <v>0</v>
      </c>
      <c r="M44">
        <f t="shared" si="36"/>
        <v>0</v>
      </c>
      <c r="N44">
        <f t="shared" si="73"/>
        <v>10</v>
      </c>
      <c r="O44">
        <f t="shared" ref="O44" si="75">SUM(I44:N44)</f>
        <v>10</v>
      </c>
    </row>
    <row r="45" spans="2:15" x14ac:dyDescent="0.25">
      <c r="B45" s="3"/>
      <c r="C45" s="3"/>
      <c r="D45" s="3"/>
      <c r="E45" s="2" t="e">
        <f t="shared" si="72"/>
        <v>#DIV/0!</v>
      </c>
      <c r="F45" s="3"/>
      <c r="G45" s="3"/>
      <c r="H45">
        <f t="shared" si="34"/>
        <v>0</v>
      </c>
      <c r="L45">
        <f t="shared" si="35"/>
        <v>0</v>
      </c>
      <c r="M45">
        <f t="shared" si="36"/>
        <v>0</v>
      </c>
      <c r="N45">
        <f t="shared" si="73"/>
        <v>10</v>
      </c>
      <c r="O45">
        <f t="shared" ref="O45" si="76">SUM(I45:N45)</f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34"/>
        <v>0</v>
      </c>
      <c r="L46">
        <f t="shared" si="35"/>
        <v>0</v>
      </c>
      <c r="M46">
        <f t="shared" si="36"/>
        <v>0</v>
      </c>
      <c r="N46">
        <f t="shared" si="73"/>
        <v>10</v>
      </c>
      <c r="O46">
        <f t="shared" ref="O46" si="77">SUM(I46:N46)</f>
        <v>10</v>
      </c>
    </row>
    <row r="47" spans="2:15" x14ac:dyDescent="0.25">
      <c r="B47" s="3"/>
      <c r="C47" s="3"/>
      <c r="D47" s="3"/>
      <c r="E47" s="2" t="e">
        <f t="shared" ref="E47:E65" si="78">(B47)/(B47+C47+D47)</f>
        <v>#DIV/0!</v>
      </c>
      <c r="F47" s="3"/>
      <c r="G47" s="3"/>
      <c r="H47">
        <f t="shared" si="34"/>
        <v>0</v>
      </c>
      <c r="L47">
        <f t="shared" si="35"/>
        <v>0</v>
      </c>
      <c r="M47">
        <f t="shared" si="36"/>
        <v>0</v>
      </c>
      <c r="N47">
        <f t="shared" si="73"/>
        <v>10</v>
      </c>
      <c r="O47">
        <f t="shared" ref="O47:O51" si="79">SUM(I47:N47)</f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34"/>
        <v>0</v>
      </c>
      <c r="L48">
        <f t="shared" si="35"/>
        <v>0</v>
      </c>
      <c r="M48">
        <f t="shared" si="36"/>
        <v>0</v>
      </c>
      <c r="N48">
        <f t="shared" si="73"/>
        <v>10</v>
      </c>
      <c r="O48">
        <f t="shared" si="79"/>
        <v>10</v>
      </c>
    </row>
    <row r="49" spans="2:15" x14ac:dyDescent="0.25">
      <c r="B49" s="3"/>
      <c r="C49" s="3"/>
      <c r="D49" s="3"/>
      <c r="E49" s="2" t="e">
        <f t="shared" ref="E49" si="80">(B49)/(B49+C49+D49)</f>
        <v>#DIV/0!</v>
      </c>
      <c r="F49" s="3"/>
      <c r="G49" s="3"/>
      <c r="H49">
        <f>F49-G49</f>
        <v>0</v>
      </c>
      <c r="L49">
        <f t="shared" si="35"/>
        <v>0</v>
      </c>
      <c r="M49">
        <f t="shared" si="36"/>
        <v>0</v>
      </c>
      <c r="N49">
        <f t="shared" si="73"/>
        <v>10</v>
      </c>
      <c r="O49">
        <f t="shared" ref="O49" si="81">SUM(I49:N49)</f>
        <v>10</v>
      </c>
    </row>
    <row r="50" spans="2:15" x14ac:dyDescent="0.25">
      <c r="B50" s="3"/>
      <c r="C50" s="3"/>
      <c r="D50" s="3"/>
      <c r="E50" s="2" t="e">
        <f t="shared" si="78"/>
        <v>#DIV/0!</v>
      </c>
      <c r="F50" s="3"/>
      <c r="G50" s="3"/>
      <c r="H50">
        <f t="shared" si="34"/>
        <v>0</v>
      </c>
      <c r="L50">
        <f t="shared" si="35"/>
        <v>0</v>
      </c>
      <c r="M50">
        <f t="shared" si="36"/>
        <v>0</v>
      </c>
      <c r="O50">
        <f t="shared" si="79"/>
        <v>0</v>
      </c>
    </row>
    <row r="51" spans="2:15" x14ac:dyDescent="0.25">
      <c r="B51" s="3"/>
      <c r="C51" s="3"/>
      <c r="D51" s="3"/>
      <c r="E51" s="2" t="e">
        <f t="shared" si="78"/>
        <v>#DIV/0!</v>
      </c>
      <c r="F51" s="3"/>
      <c r="G51" s="3"/>
      <c r="H51">
        <f t="shared" si="34"/>
        <v>0</v>
      </c>
      <c r="L51">
        <f t="shared" si="35"/>
        <v>0</v>
      </c>
      <c r="M51">
        <f t="shared" si="36"/>
        <v>0</v>
      </c>
      <c r="O51">
        <f t="shared" si="79"/>
        <v>0</v>
      </c>
    </row>
    <row r="52" spans="2:15" x14ac:dyDescent="0.25">
      <c r="B52" s="3"/>
      <c r="C52" s="3"/>
      <c r="D52" s="3"/>
      <c r="E52" s="2" t="e">
        <f t="shared" si="78"/>
        <v>#DIV/0!</v>
      </c>
      <c r="F52" s="3"/>
      <c r="G52" s="3"/>
      <c r="H52">
        <f t="shared" si="34"/>
        <v>0</v>
      </c>
      <c r="L52">
        <f t="shared" si="35"/>
        <v>0</v>
      </c>
      <c r="M52">
        <f t="shared" si="36"/>
        <v>0</v>
      </c>
      <c r="O52">
        <f t="shared" ref="O52:O53" si="82">SUM(I52:N52)</f>
        <v>0</v>
      </c>
    </row>
    <row r="53" spans="2:15" x14ac:dyDescent="0.25">
      <c r="B53" s="3"/>
      <c r="C53" s="3"/>
      <c r="D53" s="3"/>
      <c r="E53" s="2" t="e">
        <f t="shared" si="78"/>
        <v>#DIV/0!</v>
      </c>
      <c r="F53" s="3"/>
      <c r="G53" s="3"/>
      <c r="H53">
        <f t="shared" si="34"/>
        <v>0</v>
      </c>
      <c r="L53">
        <f t="shared" si="35"/>
        <v>0</v>
      </c>
      <c r="M53">
        <f t="shared" si="36"/>
        <v>0</v>
      </c>
      <c r="O53">
        <f t="shared" si="82"/>
        <v>0</v>
      </c>
    </row>
    <row r="54" spans="2:15" x14ac:dyDescent="0.25">
      <c r="B54" s="3"/>
      <c r="C54" s="3"/>
      <c r="D54" s="3"/>
      <c r="E54" s="2" t="e">
        <f t="shared" si="78"/>
        <v>#DIV/0!</v>
      </c>
      <c r="F54" s="3"/>
      <c r="G54" s="3"/>
      <c r="H54">
        <f t="shared" si="34"/>
        <v>0</v>
      </c>
      <c r="L54">
        <f t="shared" si="35"/>
        <v>0</v>
      </c>
      <c r="M54">
        <f t="shared" si="36"/>
        <v>0</v>
      </c>
      <c r="O54">
        <f>SUM(I54:N54)</f>
        <v>0</v>
      </c>
    </row>
    <row r="55" spans="2:15" x14ac:dyDescent="0.25">
      <c r="B55" s="3"/>
      <c r="C55" s="3"/>
      <c r="D55" s="3"/>
      <c r="E55" s="2" t="e">
        <f t="shared" si="78"/>
        <v>#DIV/0!</v>
      </c>
      <c r="F55" s="3"/>
      <c r="G55" s="3"/>
      <c r="H55">
        <f t="shared" si="34"/>
        <v>0</v>
      </c>
      <c r="L55">
        <f t="shared" si="35"/>
        <v>0</v>
      </c>
      <c r="M55">
        <f t="shared" si="36"/>
        <v>0</v>
      </c>
      <c r="O55">
        <f t="shared" ref="O55:O65" si="83">SUM(I55:N55)</f>
        <v>0</v>
      </c>
    </row>
    <row r="56" spans="2:15" x14ac:dyDescent="0.25">
      <c r="B56" s="3"/>
      <c r="C56" s="3"/>
      <c r="D56" s="3"/>
      <c r="E56" s="2" t="e">
        <f t="shared" si="78"/>
        <v>#DIV/0!</v>
      </c>
      <c r="F56" s="3"/>
      <c r="G56" s="3"/>
      <c r="H56">
        <f t="shared" si="34"/>
        <v>0</v>
      </c>
      <c r="L56">
        <f t="shared" si="35"/>
        <v>0</v>
      </c>
      <c r="M56">
        <f t="shared" si="36"/>
        <v>0</v>
      </c>
      <c r="O56">
        <f t="shared" si="83"/>
        <v>0</v>
      </c>
    </row>
    <row r="57" spans="2:15" x14ac:dyDescent="0.25">
      <c r="B57" s="3"/>
      <c r="C57" s="3"/>
      <c r="D57" s="3"/>
      <c r="E57" s="2" t="e">
        <f t="shared" si="78"/>
        <v>#DIV/0!</v>
      </c>
      <c r="F57" s="3"/>
      <c r="G57" s="3"/>
      <c r="H57">
        <f t="shared" si="34"/>
        <v>0</v>
      </c>
      <c r="L57">
        <f t="shared" si="35"/>
        <v>0</v>
      </c>
      <c r="M57">
        <f t="shared" si="36"/>
        <v>0</v>
      </c>
      <c r="O57">
        <f t="shared" si="83"/>
        <v>0</v>
      </c>
    </row>
    <row r="58" spans="2:15" x14ac:dyDescent="0.25">
      <c r="B58" s="3"/>
      <c r="C58" s="3"/>
      <c r="D58" s="3"/>
      <c r="E58" s="2" t="e">
        <f t="shared" si="78"/>
        <v>#DIV/0!</v>
      </c>
      <c r="F58" s="3"/>
      <c r="G58" s="3"/>
      <c r="H58">
        <f t="shared" si="34"/>
        <v>0</v>
      </c>
      <c r="L58">
        <f t="shared" si="35"/>
        <v>0</v>
      </c>
      <c r="M58">
        <f t="shared" si="36"/>
        <v>0</v>
      </c>
      <c r="O58">
        <f t="shared" si="83"/>
        <v>0</v>
      </c>
    </row>
    <row r="59" spans="2:15" x14ac:dyDescent="0.25">
      <c r="B59" s="3"/>
      <c r="C59" s="3"/>
      <c r="D59" s="3"/>
      <c r="E59" s="2" t="e">
        <f t="shared" si="78"/>
        <v>#DIV/0!</v>
      </c>
      <c r="F59" s="3"/>
      <c r="G59" s="3"/>
      <c r="H59">
        <f t="shared" si="34"/>
        <v>0</v>
      </c>
      <c r="L59">
        <f t="shared" si="35"/>
        <v>0</v>
      </c>
      <c r="M59">
        <f t="shared" si="36"/>
        <v>0</v>
      </c>
      <c r="O59">
        <f t="shared" si="83"/>
        <v>0</v>
      </c>
    </row>
    <row r="60" spans="2:15" x14ac:dyDescent="0.25">
      <c r="B60" s="3"/>
      <c r="C60" s="3"/>
      <c r="D60" s="3"/>
      <c r="E60" s="2" t="e">
        <f t="shared" si="78"/>
        <v>#DIV/0!</v>
      </c>
      <c r="F60" s="3"/>
      <c r="G60" s="3"/>
      <c r="H60">
        <f>F60-G60</f>
        <v>0</v>
      </c>
      <c r="L60">
        <f t="shared" si="35"/>
        <v>0</v>
      </c>
      <c r="M60">
        <f t="shared" si="36"/>
        <v>0</v>
      </c>
      <c r="O60">
        <f t="shared" si="83"/>
        <v>0</v>
      </c>
    </row>
    <row r="61" spans="2:15" x14ac:dyDescent="0.25">
      <c r="B61" s="3"/>
      <c r="C61" s="3"/>
      <c r="D61" s="3"/>
      <c r="E61" s="2" t="e">
        <f t="shared" si="78"/>
        <v>#DIV/0!</v>
      </c>
      <c r="F61" s="3"/>
      <c r="G61" s="3"/>
      <c r="H61">
        <f t="shared" si="34"/>
        <v>0</v>
      </c>
      <c r="L61">
        <f t="shared" si="35"/>
        <v>0</v>
      </c>
      <c r="M61">
        <f t="shared" si="36"/>
        <v>0</v>
      </c>
      <c r="O61">
        <f t="shared" si="83"/>
        <v>0</v>
      </c>
    </row>
    <row r="62" spans="2:15" x14ac:dyDescent="0.25">
      <c r="B62" s="3"/>
      <c r="C62" s="3"/>
      <c r="D62" s="3"/>
      <c r="E62" s="2" t="e">
        <f t="shared" si="78"/>
        <v>#DIV/0!</v>
      </c>
      <c r="F62" s="3"/>
      <c r="G62" s="3"/>
      <c r="H62">
        <f t="shared" si="34"/>
        <v>0</v>
      </c>
      <c r="L62">
        <f t="shared" si="35"/>
        <v>0</v>
      </c>
      <c r="M62">
        <f t="shared" si="36"/>
        <v>0</v>
      </c>
      <c r="O62">
        <f t="shared" si="83"/>
        <v>0</v>
      </c>
    </row>
    <row r="63" spans="2:15" x14ac:dyDescent="0.25">
      <c r="B63" s="3"/>
      <c r="C63" s="3"/>
      <c r="D63" s="3"/>
      <c r="E63" s="2" t="e">
        <f t="shared" si="78"/>
        <v>#DIV/0!</v>
      </c>
      <c r="F63" s="3"/>
      <c r="G63" s="3"/>
      <c r="H63">
        <f t="shared" si="34"/>
        <v>0</v>
      </c>
      <c r="L63">
        <f t="shared" si="35"/>
        <v>0</v>
      </c>
      <c r="M63">
        <f t="shared" si="36"/>
        <v>0</v>
      </c>
      <c r="O63">
        <f t="shared" si="83"/>
        <v>0</v>
      </c>
    </row>
    <row r="64" spans="2:15" x14ac:dyDescent="0.25">
      <c r="B64" s="3"/>
      <c r="C64" s="3"/>
      <c r="D64" s="3"/>
      <c r="E64" s="2" t="e">
        <f t="shared" si="78"/>
        <v>#DIV/0!</v>
      </c>
      <c r="F64" s="3"/>
      <c r="G64" s="3"/>
      <c r="H64">
        <f t="shared" si="34"/>
        <v>0</v>
      </c>
      <c r="L64">
        <f t="shared" si="35"/>
        <v>0</v>
      </c>
      <c r="M64">
        <f t="shared" si="36"/>
        <v>0</v>
      </c>
      <c r="O64">
        <f t="shared" si="83"/>
        <v>0</v>
      </c>
    </row>
    <row r="65" spans="2:15" x14ac:dyDescent="0.25">
      <c r="B65" s="3"/>
      <c r="C65" s="3"/>
      <c r="D65" s="3"/>
      <c r="E65" s="2" t="e">
        <f t="shared" si="78"/>
        <v>#DIV/0!</v>
      </c>
      <c r="F65" s="3"/>
      <c r="G65" s="3"/>
      <c r="H65">
        <f t="shared" si="34"/>
        <v>0</v>
      </c>
      <c r="L65">
        <f t="shared" si="35"/>
        <v>0</v>
      </c>
      <c r="M65">
        <f t="shared" si="36"/>
        <v>0</v>
      </c>
      <c r="O65">
        <f t="shared" si="83"/>
        <v>0</v>
      </c>
    </row>
    <row r="66" spans="2:15" x14ac:dyDescent="0.25">
      <c r="B66" s="3"/>
      <c r="C66" s="3"/>
      <c r="D66" s="3"/>
      <c r="E66" s="2" t="e">
        <f t="shared" si="33"/>
        <v>#DIV/0!</v>
      </c>
      <c r="F66" s="3"/>
      <c r="G66" s="3"/>
      <c r="H66">
        <f t="shared" si="34"/>
        <v>0</v>
      </c>
      <c r="L66">
        <f t="shared" si="35"/>
        <v>0</v>
      </c>
      <c r="M66">
        <f t="shared" si="36"/>
        <v>0</v>
      </c>
      <c r="O66">
        <f t="shared" si="37"/>
        <v>0</v>
      </c>
    </row>
    <row r="67" spans="2:15" x14ac:dyDescent="0.25">
      <c r="B67" s="3"/>
      <c r="C67" s="3"/>
      <c r="D67" s="3"/>
      <c r="E67" s="2" t="e">
        <f t="shared" si="33"/>
        <v>#DIV/0!</v>
      </c>
      <c r="F67" s="3"/>
      <c r="G67" s="3"/>
      <c r="H67">
        <f t="shared" si="34"/>
        <v>0</v>
      </c>
      <c r="L67">
        <f t="shared" si="35"/>
        <v>0</v>
      </c>
      <c r="M67">
        <f t="shared" si="36"/>
        <v>0</v>
      </c>
      <c r="O67">
        <f t="shared" ref="O67:O80" si="84">SUM(I67:N67)</f>
        <v>0</v>
      </c>
    </row>
    <row r="68" spans="2:15" x14ac:dyDescent="0.25">
      <c r="B68" s="3"/>
      <c r="C68" s="3"/>
      <c r="D68" s="3"/>
      <c r="E68" s="2" t="e">
        <f t="shared" si="33"/>
        <v>#DIV/0!</v>
      </c>
      <c r="F68" s="3"/>
      <c r="G68" s="3"/>
      <c r="H68">
        <f t="shared" si="34"/>
        <v>0</v>
      </c>
      <c r="L68">
        <f t="shared" si="35"/>
        <v>0</v>
      </c>
      <c r="M68">
        <f t="shared" si="36"/>
        <v>0</v>
      </c>
      <c r="O68">
        <f t="shared" si="84"/>
        <v>0</v>
      </c>
    </row>
    <row r="69" spans="2:15" x14ac:dyDescent="0.25">
      <c r="B69" s="3"/>
      <c r="C69" s="3"/>
      <c r="D69" s="3"/>
      <c r="E69" s="2" t="e">
        <f t="shared" si="33"/>
        <v>#DIV/0!</v>
      </c>
      <c r="F69" s="3"/>
      <c r="G69" s="3"/>
      <c r="H69">
        <f t="shared" si="34"/>
        <v>0</v>
      </c>
      <c r="L69">
        <f t="shared" si="35"/>
        <v>0</v>
      </c>
      <c r="M69">
        <f t="shared" si="36"/>
        <v>0</v>
      </c>
      <c r="O69">
        <f t="shared" si="84"/>
        <v>0</v>
      </c>
    </row>
    <row r="70" spans="2:15" x14ac:dyDescent="0.25">
      <c r="B70" s="3"/>
      <c r="C70" s="3"/>
      <c r="D70" s="3"/>
      <c r="E70" s="2" t="e">
        <f t="shared" si="33"/>
        <v>#DIV/0!</v>
      </c>
      <c r="F70" s="3"/>
      <c r="G70" s="3"/>
      <c r="H70">
        <f t="shared" si="34"/>
        <v>0</v>
      </c>
      <c r="L70">
        <f t="shared" si="35"/>
        <v>0</v>
      </c>
      <c r="M70">
        <f t="shared" si="36"/>
        <v>0</v>
      </c>
      <c r="O70">
        <f t="shared" si="84"/>
        <v>0</v>
      </c>
    </row>
    <row r="71" spans="2:15" x14ac:dyDescent="0.25">
      <c r="B71" s="3"/>
      <c r="C71" s="3"/>
      <c r="D71" s="3"/>
      <c r="E71" s="2" t="e">
        <f t="shared" si="33"/>
        <v>#DIV/0!</v>
      </c>
      <c r="F71" s="3"/>
      <c r="G71" s="3"/>
      <c r="H71">
        <f t="shared" si="34"/>
        <v>0</v>
      </c>
      <c r="L71">
        <f t="shared" si="35"/>
        <v>0</v>
      </c>
      <c r="M71">
        <f t="shared" si="36"/>
        <v>0</v>
      </c>
      <c r="O71">
        <f t="shared" si="84"/>
        <v>0</v>
      </c>
    </row>
    <row r="72" spans="2:15" x14ac:dyDescent="0.25">
      <c r="B72" s="3"/>
      <c r="C72" s="3"/>
      <c r="D72" s="3"/>
      <c r="E72" s="2" t="e">
        <f t="shared" si="33"/>
        <v>#DIV/0!</v>
      </c>
      <c r="F72" s="3"/>
      <c r="G72" s="3"/>
      <c r="H72">
        <f t="shared" si="34"/>
        <v>0</v>
      </c>
      <c r="L72">
        <f t="shared" si="35"/>
        <v>0</v>
      </c>
      <c r="M72">
        <f t="shared" si="36"/>
        <v>0</v>
      </c>
      <c r="O72">
        <f t="shared" si="84"/>
        <v>0</v>
      </c>
    </row>
    <row r="73" spans="2:15" x14ac:dyDescent="0.25">
      <c r="B73" s="3"/>
      <c r="C73" s="3"/>
      <c r="D73" s="3"/>
      <c r="E73" s="2" t="e">
        <f t="shared" si="33"/>
        <v>#DIV/0!</v>
      </c>
      <c r="F73" s="3"/>
      <c r="G73" s="3"/>
      <c r="H73">
        <f t="shared" si="34"/>
        <v>0</v>
      </c>
      <c r="L73">
        <f t="shared" si="35"/>
        <v>0</v>
      </c>
      <c r="M73">
        <f t="shared" si="36"/>
        <v>0</v>
      </c>
      <c r="O73">
        <f t="shared" si="84"/>
        <v>0</v>
      </c>
    </row>
    <row r="74" spans="2:15" x14ac:dyDescent="0.25">
      <c r="B74" s="3"/>
      <c r="C74" s="3"/>
      <c r="D74" s="3"/>
      <c r="E74" s="2" t="e">
        <f t="shared" si="33"/>
        <v>#DIV/0!</v>
      </c>
      <c r="F74" s="3"/>
      <c r="G74" s="3"/>
      <c r="H74">
        <f t="shared" si="34"/>
        <v>0</v>
      </c>
      <c r="L74">
        <f t="shared" si="35"/>
        <v>0</v>
      </c>
      <c r="M74">
        <f t="shared" si="36"/>
        <v>0</v>
      </c>
      <c r="O74">
        <f t="shared" si="84"/>
        <v>0</v>
      </c>
    </row>
    <row r="75" spans="2:15" x14ac:dyDescent="0.25">
      <c r="B75" s="3"/>
      <c r="C75" s="3"/>
      <c r="D75" s="3"/>
      <c r="E75" s="2" t="e">
        <f t="shared" si="33"/>
        <v>#DIV/0!</v>
      </c>
      <c r="F75" s="3"/>
      <c r="G75" s="3"/>
      <c r="H75">
        <f t="shared" si="34"/>
        <v>0</v>
      </c>
      <c r="L75">
        <f t="shared" si="35"/>
        <v>0</v>
      </c>
      <c r="M75">
        <f t="shared" si="36"/>
        <v>0</v>
      </c>
      <c r="O75">
        <f t="shared" si="84"/>
        <v>0</v>
      </c>
    </row>
    <row r="76" spans="2:15" x14ac:dyDescent="0.25">
      <c r="B76" s="3"/>
      <c r="C76" s="3"/>
      <c r="D76" s="3"/>
      <c r="E76" s="2" t="e">
        <f t="shared" si="33"/>
        <v>#DIV/0!</v>
      </c>
      <c r="F76" s="3"/>
      <c r="G76" s="3"/>
      <c r="H76">
        <f t="shared" si="34"/>
        <v>0</v>
      </c>
      <c r="L76">
        <f t="shared" si="35"/>
        <v>0</v>
      </c>
      <c r="M76">
        <f t="shared" si="36"/>
        <v>0</v>
      </c>
      <c r="O76">
        <f t="shared" si="84"/>
        <v>0</v>
      </c>
    </row>
    <row r="77" spans="2:15" x14ac:dyDescent="0.25">
      <c r="B77" s="3"/>
      <c r="C77" s="3"/>
      <c r="D77" s="3"/>
      <c r="E77" s="2" t="e">
        <f t="shared" si="33"/>
        <v>#DIV/0!</v>
      </c>
      <c r="F77" s="3"/>
      <c r="G77" s="3"/>
      <c r="H77">
        <f t="shared" si="34"/>
        <v>0</v>
      </c>
      <c r="L77">
        <f t="shared" si="35"/>
        <v>0</v>
      </c>
      <c r="M77">
        <f t="shared" si="36"/>
        <v>0</v>
      </c>
      <c r="O77">
        <f t="shared" si="84"/>
        <v>0</v>
      </c>
    </row>
    <row r="78" spans="2:15" x14ac:dyDescent="0.25">
      <c r="B78" s="3"/>
      <c r="C78" s="3"/>
      <c r="D78" s="3"/>
      <c r="E78" s="2" t="e">
        <f t="shared" si="33"/>
        <v>#DIV/0!</v>
      </c>
      <c r="F78" s="3"/>
      <c r="G78" s="3"/>
      <c r="H78">
        <f t="shared" si="34"/>
        <v>0</v>
      </c>
      <c r="L78">
        <f t="shared" si="35"/>
        <v>0</v>
      </c>
      <c r="M78">
        <f t="shared" si="36"/>
        <v>0</v>
      </c>
      <c r="O78">
        <f t="shared" si="84"/>
        <v>0</v>
      </c>
    </row>
    <row r="79" spans="2:15" x14ac:dyDescent="0.25">
      <c r="B79" s="3"/>
      <c r="C79" s="3"/>
      <c r="D79" s="3"/>
      <c r="E79" s="2" t="e">
        <f t="shared" si="33"/>
        <v>#DIV/0!</v>
      </c>
      <c r="F79" s="3"/>
      <c r="G79" s="3"/>
      <c r="H79">
        <f t="shared" si="34"/>
        <v>0</v>
      </c>
      <c r="L79">
        <f t="shared" si="35"/>
        <v>0</v>
      </c>
      <c r="M79">
        <f t="shared" si="36"/>
        <v>0</v>
      </c>
      <c r="O79">
        <f t="shared" si="84"/>
        <v>0</v>
      </c>
    </row>
    <row r="80" spans="2:15" x14ac:dyDescent="0.25">
      <c r="B80" s="3"/>
      <c r="C80" s="3"/>
      <c r="D80" s="3"/>
      <c r="E80" s="2" t="e">
        <f t="shared" si="33"/>
        <v>#DIV/0!</v>
      </c>
      <c r="F80" s="3"/>
      <c r="G80" s="3"/>
      <c r="H80">
        <f t="shared" si="34"/>
        <v>0</v>
      </c>
      <c r="L80">
        <f t="shared" si="35"/>
        <v>0</v>
      </c>
      <c r="M80">
        <f t="shared" si="36"/>
        <v>0</v>
      </c>
      <c r="O80">
        <f t="shared" si="84"/>
        <v>0</v>
      </c>
    </row>
    <row r="81" spans="2:15" x14ac:dyDescent="0.25">
      <c r="B81" s="3"/>
      <c r="C81" s="3"/>
      <c r="D81" s="3"/>
      <c r="E81" s="2" t="e">
        <f t="shared" si="33"/>
        <v>#DIV/0!</v>
      </c>
      <c r="F81" s="3"/>
      <c r="G81" s="3"/>
      <c r="H81">
        <f t="shared" si="34"/>
        <v>0</v>
      </c>
      <c r="L81">
        <f t="shared" si="35"/>
        <v>0</v>
      </c>
      <c r="M81">
        <f t="shared" si="36"/>
        <v>0</v>
      </c>
      <c r="O81">
        <f t="shared" si="37"/>
        <v>0</v>
      </c>
    </row>
    <row r="82" spans="2:15" x14ac:dyDescent="0.25">
      <c r="B82" s="3"/>
      <c r="C82" s="3"/>
      <c r="D82" s="3"/>
      <c r="E82" s="2" t="e">
        <f t="shared" si="33"/>
        <v>#DIV/0!</v>
      </c>
      <c r="F82" s="3"/>
      <c r="G82" s="3"/>
      <c r="H82">
        <f t="shared" si="34"/>
        <v>0</v>
      </c>
      <c r="L82">
        <f t="shared" si="35"/>
        <v>0</v>
      </c>
      <c r="M82">
        <f t="shared" si="36"/>
        <v>0</v>
      </c>
      <c r="O82">
        <f t="shared" si="37"/>
        <v>0</v>
      </c>
    </row>
    <row r="83" spans="2:15" x14ac:dyDescent="0.25">
      <c r="B83" s="3"/>
      <c r="C83" s="3"/>
      <c r="D83" s="3"/>
      <c r="E83" s="2" t="e">
        <f t="shared" si="33"/>
        <v>#DIV/0!</v>
      </c>
      <c r="F83" s="3"/>
      <c r="G83" s="3"/>
      <c r="H83">
        <f>F83-G83</f>
        <v>0</v>
      </c>
      <c r="L83">
        <f t="shared" si="35"/>
        <v>0</v>
      </c>
      <c r="M83">
        <f t="shared" si="36"/>
        <v>0</v>
      </c>
      <c r="O83">
        <f t="shared" ref="O83" si="85">SUM(I83:N83)</f>
        <v>0</v>
      </c>
    </row>
    <row r="84" spans="2:15" x14ac:dyDescent="0.25">
      <c r="B84" s="3"/>
      <c r="C84" s="3"/>
      <c r="D84" s="3"/>
      <c r="E84" s="2" t="e">
        <f t="shared" si="33"/>
        <v>#DIV/0!</v>
      </c>
      <c r="F84" s="3"/>
      <c r="G84" s="3"/>
      <c r="H84">
        <f>F84-G84</f>
        <v>0</v>
      </c>
      <c r="L84">
        <f t="shared" si="35"/>
        <v>0</v>
      </c>
      <c r="M84">
        <f t="shared" si="36"/>
        <v>0</v>
      </c>
      <c r="O84">
        <f t="shared" si="37"/>
        <v>0</v>
      </c>
    </row>
    <row r="85" spans="2:15" x14ac:dyDescent="0.25">
      <c r="B85" s="3"/>
      <c r="C85" s="3"/>
      <c r="D85" s="3"/>
      <c r="E85" s="2" t="e">
        <f t="shared" si="33"/>
        <v>#DIV/0!</v>
      </c>
      <c r="F85" s="3"/>
      <c r="G85" s="3"/>
      <c r="H85">
        <f t="shared" ref="H85:H132" si="86">F85-G85</f>
        <v>0</v>
      </c>
      <c r="L85">
        <f t="shared" si="35"/>
        <v>0</v>
      </c>
      <c r="M85">
        <f t="shared" si="36"/>
        <v>0</v>
      </c>
      <c r="O85">
        <f t="shared" ref="O85:O87" si="87">SUM(I85:N85)</f>
        <v>0</v>
      </c>
    </row>
    <row r="86" spans="2:15" x14ac:dyDescent="0.25">
      <c r="B86" s="3"/>
      <c r="C86" s="3"/>
      <c r="D86" s="3"/>
      <c r="E86" s="2" t="e">
        <f t="shared" si="33"/>
        <v>#DIV/0!</v>
      </c>
      <c r="F86" s="3"/>
      <c r="G86" s="3"/>
      <c r="H86">
        <f t="shared" si="86"/>
        <v>0</v>
      </c>
      <c r="L86">
        <f t="shared" si="35"/>
        <v>0</v>
      </c>
      <c r="M86">
        <f t="shared" si="36"/>
        <v>0</v>
      </c>
      <c r="O86">
        <f t="shared" si="87"/>
        <v>0</v>
      </c>
    </row>
    <row r="87" spans="2:15" x14ac:dyDescent="0.25">
      <c r="B87" s="3"/>
      <c r="C87" s="3"/>
      <c r="D87" s="3"/>
      <c r="E87" s="2" t="e">
        <f t="shared" si="33"/>
        <v>#DIV/0!</v>
      </c>
      <c r="F87" s="3"/>
      <c r="G87" s="3"/>
      <c r="H87">
        <f t="shared" si="86"/>
        <v>0</v>
      </c>
      <c r="L87">
        <f t="shared" si="35"/>
        <v>0</v>
      </c>
      <c r="M87">
        <f t="shared" si="36"/>
        <v>0</v>
      </c>
      <c r="O87">
        <f t="shared" si="87"/>
        <v>0</v>
      </c>
    </row>
    <row r="88" spans="2:15" x14ac:dyDescent="0.25">
      <c r="B88" s="3"/>
      <c r="C88" s="3"/>
      <c r="D88" s="3"/>
      <c r="E88" s="2" t="e">
        <f t="shared" si="33"/>
        <v>#DIV/0!</v>
      </c>
      <c r="F88" s="3"/>
      <c r="G88" s="3"/>
      <c r="H88">
        <f t="shared" si="86"/>
        <v>0</v>
      </c>
      <c r="L88">
        <f t="shared" si="35"/>
        <v>0</v>
      </c>
      <c r="M88">
        <f t="shared" si="36"/>
        <v>0</v>
      </c>
      <c r="O88">
        <f t="shared" si="37"/>
        <v>0</v>
      </c>
    </row>
    <row r="89" spans="2:15" x14ac:dyDescent="0.25">
      <c r="B89" s="3"/>
      <c r="C89" s="3"/>
      <c r="D89" s="3"/>
      <c r="E89" s="2" t="e">
        <f t="shared" si="33"/>
        <v>#DIV/0!</v>
      </c>
      <c r="F89" s="3"/>
      <c r="G89" s="3"/>
      <c r="H89">
        <f t="shared" si="86"/>
        <v>0</v>
      </c>
      <c r="L89">
        <f t="shared" si="35"/>
        <v>0</v>
      </c>
      <c r="M89">
        <f t="shared" si="36"/>
        <v>0</v>
      </c>
      <c r="O89">
        <f t="shared" si="37"/>
        <v>0</v>
      </c>
    </row>
    <row r="90" spans="2:15" x14ac:dyDescent="0.25">
      <c r="B90" s="3"/>
      <c r="C90" s="3"/>
      <c r="D90" s="3"/>
      <c r="E90" s="2" t="e">
        <f t="shared" si="33"/>
        <v>#DIV/0!</v>
      </c>
      <c r="F90" s="3"/>
      <c r="G90" s="3"/>
      <c r="H90">
        <f t="shared" si="86"/>
        <v>0</v>
      </c>
      <c r="L90">
        <f t="shared" si="35"/>
        <v>0</v>
      </c>
      <c r="M90">
        <f t="shared" si="36"/>
        <v>0</v>
      </c>
      <c r="O90">
        <f t="shared" si="37"/>
        <v>0</v>
      </c>
    </row>
    <row r="91" spans="2:15" x14ac:dyDescent="0.25">
      <c r="B91" s="3"/>
      <c r="C91" s="3"/>
      <c r="D91" s="3"/>
      <c r="E91" s="2" t="e">
        <f t="shared" si="33"/>
        <v>#DIV/0!</v>
      </c>
      <c r="F91" s="3"/>
      <c r="G91" s="3"/>
      <c r="H91">
        <f t="shared" si="86"/>
        <v>0</v>
      </c>
      <c r="L91">
        <f t="shared" si="35"/>
        <v>0</v>
      </c>
      <c r="M91">
        <f t="shared" si="36"/>
        <v>0</v>
      </c>
      <c r="O91">
        <f t="shared" si="37"/>
        <v>0</v>
      </c>
    </row>
    <row r="92" spans="2:15" x14ac:dyDescent="0.25">
      <c r="B92" s="3"/>
      <c r="C92" s="3"/>
      <c r="D92" s="3"/>
      <c r="E92" s="2" t="e">
        <f t="shared" si="33"/>
        <v>#DIV/0!</v>
      </c>
      <c r="F92" s="3"/>
      <c r="G92" s="3"/>
      <c r="H92">
        <f t="shared" si="86"/>
        <v>0</v>
      </c>
      <c r="L92">
        <f t="shared" si="35"/>
        <v>0</v>
      </c>
      <c r="M92">
        <f t="shared" si="36"/>
        <v>0</v>
      </c>
      <c r="O92">
        <f t="shared" si="37"/>
        <v>0</v>
      </c>
    </row>
    <row r="93" spans="2:15" x14ac:dyDescent="0.25">
      <c r="B93" s="3"/>
      <c r="C93" s="3"/>
      <c r="D93" s="3"/>
      <c r="E93" s="2" t="e">
        <f t="shared" si="33"/>
        <v>#DIV/0!</v>
      </c>
      <c r="F93" s="3"/>
      <c r="G93" s="3"/>
      <c r="H93">
        <f t="shared" si="86"/>
        <v>0</v>
      </c>
      <c r="L93">
        <f t="shared" si="35"/>
        <v>0</v>
      </c>
      <c r="M93">
        <f t="shared" si="36"/>
        <v>0</v>
      </c>
      <c r="O93">
        <f t="shared" si="37"/>
        <v>0</v>
      </c>
    </row>
    <row r="94" spans="2:15" x14ac:dyDescent="0.25">
      <c r="B94" s="3"/>
      <c r="C94" s="3"/>
      <c r="D94" s="3"/>
      <c r="E94" s="2" t="e">
        <f t="shared" si="33"/>
        <v>#DIV/0!</v>
      </c>
      <c r="F94" s="3"/>
      <c r="G94" s="3"/>
      <c r="H94">
        <f t="shared" si="86"/>
        <v>0</v>
      </c>
      <c r="L94">
        <f t="shared" si="35"/>
        <v>0</v>
      </c>
      <c r="M94">
        <f t="shared" si="36"/>
        <v>0</v>
      </c>
      <c r="O94">
        <f t="shared" si="37"/>
        <v>0</v>
      </c>
    </row>
    <row r="95" spans="2:15" x14ac:dyDescent="0.25">
      <c r="B95" s="3"/>
      <c r="C95" s="3"/>
      <c r="D95" s="3"/>
      <c r="E95" s="2" t="e">
        <f t="shared" si="33"/>
        <v>#DIV/0!</v>
      </c>
      <c r="F95" s="3"/>
      <c r="G95" s="3"/>
      <c r="H95">
        <f t="shared" si="86"/>
        <v>0</v>
      </c>
      <c r="L95">
        <f t="shared" si="35"/>
        <v>0</v>
      </c>
      <c r="M95">
        <f t="shared" si="36"/>
        <v>0</v>
      </c>
      <c r="O95">
        <f t="shared" si="37"/>
        <v>0</v>
      </c>
    </row>
    <row r="96" spans="2:15" x14ac:dyDescent="0.25">
      <c r="B96" s="3"/>
      <c r="C96" s="3"/>
      <c r="D96" s="3"/>
      <c r="E96" s="2" t="e">
        <f t="shared" si="33"/>
        <v>#DIV/0!</v>
      </c>
      <c r="F96" s="3"/>
      <c r="G96" s="3"/>
      <c r="H96">
        <f t="shared" si="86"/>
        <v>0</v>
      </c>
      <c r="L96">
        <f t="shared" si="35"/>
        <v>0</v>
      </c>
      <c r="M96">
        <f t="shared" si="36"/>
        <v>0</v>
      </c>
      <c r="O96">
        <f t="shared" si="37"/>
        <v>0</v>
      </c>
    </row>
    <row r="97" spans="2:15" x14ac:dyDescent="0.25">
      <c r="B97" s="3"/>
      <c r="C97" s="3"/>
      <c r="D97" s="3"/>
      <c r="E97" s="2" t="e">
        <f t="shared" si="33"/>
        <v>#DIV/0!</v>
      </c>
      <c r="F97" s="3"/>
      <c r="G97" s="3"/>
      <c r="H97">
        <f t="shared" si="86"/>
        <v>0</v>
      </c>
      <c r="L97">
        <f t="shared" si="35"/>
        <v>0</v>
      </c>
      <c r="M97">
        <f t="shared" si="36"/>
        <v>0</v>
      </c>
      <c r="O97">
        <f t="shared" si="37"/>
        <v>0</v>
      </c>
    </row>
    <row r="98" spans="2:15" x14ac:dyDescent="0.25">
      <c r="B98" s="3"/>
      <c r="C98" s="3"/>
      <c r="D98" s="3"/>
      <c r="E98" s="2" t="e">
        <f t="shared" si="33"/>
        <v>#DIV/0!</v>
      </c>
      <c r="F98" s="3"/>
      <c r="G98" s="3"/>
      <c r="H98">
        <f t="shared" si="86"/>
        <v>0</v>
      </c>
      <c r="L98">
        <f t="shared" si="35"/>
        <v>0</v>
      </c>
      <c r="M98">
        <f t="shared" si="36"/>
        <v>0</v>
      </c>
      <c r="O98">
        <f t="shared" si="37"/>
        <v>0</v>
      </c>
    </row>
    <row r="99" spans="2:15" x14ac:dyDescent="0.25">
      <c r="B99" s="3"/>
      <c r="C99" s="3"/>
      <c r="D99" s="3"/>
      <c r="E99" s="2" t="e">
        <f t="shared" si="33"/>
        <v>#DIV/0!</v>
      </c>
      <c r="F99" s="3"/>
      <c r="G99" s="3"/>
      <c r="H99">
        <f t="shared" si="86"/>
        <v>0</v>
      </c>
      <c r="L99">
        <f t="shared" si="35"/>
        <v>0</v>
      </c>
      <c r="M99">
        <f t="shared" si="36"/>
        <v>0</v>
      </c>
      <c r="O99">
        <f t="shared" si="37"/>
        <v>0</v>
      </c>
    </row>
    <row r="100" spans="2:15" x14ac:dyDescent="0.25">
      <c r="B100" s="3"/>
      <c r="C100" s="3"/>
      <c r="D100" s="3"/>
      <c r="E100" s="2" t="e">
        <f t="shared" si="33"/>
        <v>#DIV/0!</v>
      </c>
      <c r="F100" s="3"/>
      <c r="G100" s="3"/>
      <c r="H100">
        <f t="shared" si="86"/>
        <v>0</v>
      </c>
      <c r="L100">
        <f t="shared" si="35"/>
        <v>0</v>
      </c>
      <c r="M100">
        <f t="shared" si="36"/>
        <v>0</v>
      </c>
      <c r="O100">
        <f t="shared" si="37"/>
        <v>0</v>
      </c>
    </row>
    <row r="101" spans="2:15" x14ac:dyDescent="0.25">
      <c r="B101" s="3"/>
      <c r="C101" s="3"/>
      <c r="D101" s="3"/>
      <c r="E101" s="2" t="e">
        <f t="shared" si="33"/>
        <v>#DIV/0!</v>
      </c>
      <c r="F101" s="3"/>
      <c r="G101" s="3"/>
      <c r="H101">
        <f t="shared" si="86"/>
        <v>0</v>
      </c>
      <c r="L101">
        <f t="shared" si="35"/>
        <v>0</v>
      </c>
      <c r="M101">
        <f t="shared" si="36"/>
        <v>0</v>
      </c>
      <c r="O101">
        <f t="shared" si="37"/>
        <v>0</v>
      </c>
    </row>
    <row r="102" spans="2:15" x14ac:dyDescent="0.25">
      <c r="B102" s="3"/>
      <c r="C102" s="3"/>
      <c r="D102" s="3"/>
      <c r="E102" s="2" t="e">
        <f t="shared" si="33"/>
        <v>#DIV/0!</v>
      </c>
      <c r="F102" s="3"/>
      <c r="G102" s="3"/>
      <c r="H102">
        <f t="shared" si="86"/>
        <v>0</v>
      </c>
      <c r="L102">
        <f t="shared" si="35"/>
        <v>0</v>
      </c>
      <c r="M102">
        <f t="shared" si="36"/>
        <v>0</v>
      </c>
      <c r="O102">
        <f t="shared" si="37"/>
        <v>0</v>
      </c>
    </row>
    <row r="103" spans="2:15" x14ac:dyDescent="0.25">
      <c r="B103" s="3"/>
      <c r="C103" s="3"/>
      <c r="D103" s="3"/>
      <c r="E103" s="2" t="e">
        <f t="shared" si="33"/>
        <v>#DIV/0!</v>
      </c>
      <c r="F103" s="3"/>
      <c r="G103" s="3"/>
      <c r="H103">
        <f t="shared" si="86"/>
        <v>0</v>
      </c>
      <c r="L103">
        <f t="shared" si="35"/>
        <v>0</v>
      </c>
      <c r="M103">
        <f t="shared" si="36"/>
        <v>0</v>
      </c>
      <c r="O103">
        <f t="shared" si="37"/>
        <v>0</v>
      </c>
    </row>
    <row r="104" spans="2:15" x14ac:dyDescent="0.25">
      <c r="B104" s="3"/>
      <c r="C104" s="3"/>
      <c r="D104" s="3"/>
      <c r="E104" s="2" t="e">
        <f t="shared" si="33"/>
        <v>#DIV/0!</v>
      </c>
      <c r="F104" s="3"/>
      <c r="G104" s="3"/>
      <c r="H104">
        <f>F104-G104</f>
        <v>0</v>
      </c>
      <c r="L104">
        <f t="shared" si="35"/>
        <v>0</v>
      </c>
      <c r="M104">
        <f t="shared" si="36"/>
        <v>0</v>
      </c>
      <c r="O104">
        <f t="shared" si="37"/>
        <v>0</v>
      </c>
    </row>
    <row r="105" spans="2:15" x14ac:dyDescent="0.25">
      <c r="B105" s="3"/>
      <c r="C105" s="3"/>
      <c r="D105" s="3"/>
      <c r="E105" s="2" t="e">
        <f t="shared" si="33"/>
        <v>#DIV/0!</v>
      </c>
      <c r="F105" s="3"/>
      <c r="G105" s="3"/>
      <c r="H105">
        <f t="shared" ref="H105" si="88">F105-G105</f>
        <v>0</v>
      </c>
      <c r="L105">
        <f t="shared" si="35"/>
        <v>0</v>
      </c>
      <c r="M105">
        <f t="shared" si="36"/>
        <v>0</v>
      </c>
      <c r="O105">
        <f t="shared" si="37"/>
        <v>0</v>
      </c>
    </row>
    <row r="106" spans="2:15" x14ac:dyDescent="0.25">
      <c r="B106" s="3"/>
      <c r="C106" s="3"/>
      <c r="D106" s="3"/>
      <c r="E106" s="2" t="e">
        <f t="shared" si="33"/>
        <v>#DIV/0!</v>
      </c>
      <c r="F106" s="3"/>
      <c r="G106" s="3"/>
      <c r="H106">
        <f t="shared" si="86"/>
        <v>0</v>
      </c>
      <c r="L106">
        <f t="shared" si="35"/>
        <v>0</v>
      </c>
      <c r="M106">
        <f t="shared" si="36"/>
        <v>0</v>
      </c>
      <c r="O106">
        <f t="shared" si="37"/>
        <v>0</v>
      </c>
    </row>
    <row r="107" spans="2:15" x14ac:dyDescent="0.25">
      <c r="B107" s="3"/>
      <c r="C107" s="3"/>
      <c r="D107" s="3"/>
      <c r="E107" s="2" t="e">
        <f t="shared" si="33"/>
        <v>#DIV/0!</v>
      </c>
      <c r="F107" s="3"/>
      <c r="G107" s="3"/>
      <c r="H107">
        <f t="shared" si="86"/>
        <v>0</v>
      </c>
      <c r="L107">
        <f t="shared" si="35"/>
        <v>0</v>
      </c>
      <c r="M107">
        <f t="shared" si="36"/>
        <v>0</v>
      </c>
      <c r="O107">
        <f t="shared" si="37"/>
        <v>0</v>
      </c>
    </row>
    <row r="108" spans="2:15" x14ac:dyDescent="0.25">
      <c r="B108" s="3"/>
      <c r="C108" s="3"/>
      <c r="D108" s="3"/>
      <c r="E108" s="2" t="e">
        <f t="shared" si="33"/>
        <v>#DIV/0!</v>
      </c>
      <c r="F108" s="3"/>
      <c r="G108" s="3"/>
      <c r="H108">
        <f t="shared" si="86"/>
        <v>0</v>
      </c>
      <c r="L108">
        <f t="shared" si="35"/>
        <v>0</v>
      </c>
      <c r="M108">
        <f t="shared" si="36"/>
        <v>0</v>
      </c>
      <c r="O108">
        <f t="shared" si="37"/>
        <v>0</v>
      </c>
    </row>
    <row r="109" spans="2:15" x14ac:dyDescent="0.25">
      <c r="B109" s="3"/>
      <c r="C109" s="3"/>
      <c r="D109" s="3"/>
      <c r="E109" s="2" t="e">
        <f t="shared" si="33"/>
        <v>#DIV/0!</v>
      </c>
      <c r="F109" s="3"/>
      <c r="G109" s="3"/>
      <c r="H109">
        <f t="shared" si="86"/>
        <v>0</v>
      </c>
      <c r="L109">
        <f t="shared" si="35"/>
        <v>0</v>
      </c>
      <c r="M109">
        <f t="shared" si="36"/>
        <v>0</v>
      </c>
      <c r="O109">
        <f t="shared" si="37"/>
        <v>0</v>
      </c>
    </row>
    <row r="110" spans="2:15" x14ac:dyDescent="0.25">
      <c r="B110" s="3"/>
      <c r="C110" s="3"/>
      <c r="D110" s="3"/>
      <c r="E110" s="2" t="e">
        <f t="shared" si="33"/>
        <v>#DIV/0!</v>
      </c>
      <c r="F110" s="3"/>
      <c r="G110" s="3"/>
      <c r="H110">
        <f t="shared" si="86"/>
        <v>0</v>
      </c>
      <c r="L110">
        <f t="shared" si="35"/>
        <v>0</v>
      </c>
      <c r="M110">
        <f t="shared" si="36"/>
        <v>0</v>
      </c>
      <c r="O110">
        <f t="shared" si="37"/>
        <v>0</v>
      </c>
    </row>
    <row r="111" spans="2:15" x14ac:dyDescent="0.25">
      <c r="B111" s="3"/>
      <c r="C111" s="3"/>
      <c r="D111" s="3"/>
      <c r="E111" s="2" t="e">
        <f t="shared" si="33"/>
        <v>#DIV/0!</v>
      </c>
      <c r="F111" s="3"/>
      <c r="G111" s="3"/>
      <c r="H111">
        <f t="shared" si="86"/>
        <v>0</v>
      </c>
      <c r="L111">
        <f t="shared" si="35"/>
        <v>0</v>
      </c>
      <c r="M111">
        <f t="shared" si="36"/>
        <v>0</v>
      </c>
      <c r="O111">
        <f t="shared" si="37"/>
        <v>0</v>
      </c>
    </row>
    <row r="112" spans="2:15" x14ac:dyDescent="0.25">
      <c r="B112" s="3"/>
      <c r="C112" s="3"/>
      <c r="D112" s="3"/>
      <c r="E112" s="2" t="e">
        <f t="shared" si="33"/>
        <v>#DIV/0!</v>
      </c>
      <c r="F112" s="3"/>
      <c r="G112" s="3"/>
      <c r="H112">
        <f t="shared" si="86"/>
        <v>0</v>
      </c>
      <c r="L112">
        <f t="shared" si="35"/>
        <v>0</v>
      </c>
      <c r="M112">
        <f t="shared" si="36"/>
        <v>0</v>
      </c>
      <c r="O112">
        <f t="shared" si="37"/>
        <v>0</v>
      </c>
    </row>
    <row r="113" spans="2:15" x14ac:dyDescent="0.25">
      <c r="B113" s="3"/>
      <c r="C113" s="3"/>
      <c r="D113" s="3"/>
      <c r="E113" s="2" t="e">
        <f t="shared" si="33"/>
        <v>#DIV/0!</v>
      </c>
      <c r="F113" s="3"/>
      <c r="G113" s="3"/>
      <c r="H113">
        <f t="shared" si="86"/>
        <v>0</v>
      </c>
      <c r="L113">
        <f t="shared" si="35"/>
        <v>0</v>
      </c>
      <c r="M113">
        <f t="shared" si="36"/>
        <v>0</v>
      </c>
      <c r="O113">
        <f t="shared" si="37"/>
        <v>0</v>
      </c>
    </row>
    <row r="114" spans="2:15" x14ac:dyDescent="0.25">
      <c r="B114" s="3"/>
      <c r="C114" s="3"/>
      <c r="D114" s="3"/>
      <c r="E114" s="2" t="e">
        <f t="shared" si="33"/>
        <v>#DIV/0!</v>
      </c>
      <c r="F114" s="3"/>
      <c r="G114" s="3"/>
      <c r="H114">
        <f t="shared" si="86"/>
        <v>0</v>
      </c>
      <c r="L114">
        <f t="shared" si="35"/>
        <v>0</v>
      </c>
      <c r="M114">
        <f t="shared" si="36"/>
        <v>0</v>
      </c>
      <c r="O114">
        <f t="shared" si="37"/>
        <v>0</v>
      </c>
    </row>
    <row r="115" spans="2:15" x14ac:dyDescent="0.25">
      <c r="B115" s="3"/>
      <c r="C115" s="3"/>
      <c r="D115" s="3"/>
      <c r="E115" s="2" t="e">
        <f t="shared" si="33"/>
        <v>#DIV/0!</v>
      </c>
      <c r="F115" s="3"/>
      <c r="G115" s="3"/>
      <c r="H115">
        <f t="shared" si="86"/>
        <v>0</v>
      </c>
      <c r="L115">
        <f t="shared" si="35"/>
        <v>0</v>
      </c>
      <c r="M115">
        <f t="shared" si="36"/>
        <v>0</v>
      </c>
      <c r="O115">
        <f t="shared" si="37"/>
        <v>0</v>
      </c>
    </row>
    <row r="116" spans="2:15" x14ac:dyDescent="0.25">
      <c r="B116" s="3"/>
      <c r="C116" s="3"/>
      <c r="D116" s="3"/>
      <c r="E116" s="2" t="e">
        <f t="shared" si="33"/>
        <v>#DIV/0!</v>
      </c>
      <c r="F116" s="3"/>
      <c r="G116" s="3"/>
      <c r="H116">
        <f t="shared" si="86"/>
        <v>0</v>
      </c>
      <c r="L116">
        <f t="shared" si="35"/>
        <v>0</v>
      </c>
      <c r="M116">
        <f t="shared" si="36"/>
        <v>0</v>
      </c>
      <c r="O116">
        <f t="shared" si="37"/>
        <v>0</v>
      </c>
    </row>
    <row r="117" spans="2:15" x14ac:dyDescent="0.25">
      <c r="B117" s="3"/>
      <c r="C117" s="3"/>
      <c r="D117" s="3"/>
      <c r="E117" s="2" t="e">
        <f t="shared" si="33"/>
        <v>#DIV/0!</v>
      </c>
      <c r="F117" s="3"/>
      <c r="G117" s="3"/>
      <c r="H117">
        <f t="shared" si="86"/>
        <v>0</v>
      </c>
      <c r="L117">
        <f t="shared" si="35"/>
        <v>0</v>
      </c>
      <c r="M117">
        <f t="shared" si="36"/>
        <v>0</v>
      </c>
      <c r="O117">
        <f t="shared" si="37"/>
        <v>0</v>
      </c>
    </row>
    <row r="118" spans="2:15" x14ac:dyDescent="0.25">
      <c r="B118" s="3"/>
      <c r="C118" s="3"/>
      <c r="D118" s="3"/>
      <c r="E118" s="2" t="e">
        <f t="shared" si="33"/>
        <v>#DIV/0!</v>
      </c>
      <c r="F118" s="3"/>
      <c r="G118" s="3"/>
      <c r="H118">
        <f t="shared" si="86"/>
        <v>0</v>
      </c>
      <c r="L118">
        <f t="shared" si="35"/>
        <v>0</v>
      </c>
      <c r="M118">
        <f t="shared" si="36"/>
        <v>0</v>
      </c>
      <c r="O118">
        <f t="shared" si="37"/>
        <v>0</v>
      </c>
    </row>
    <row r="119" spans="2:15" x14ac:dyDescent="0.25">
      <c r="B119" s="3"/>
      <c r="C119" s="3"/>
      <c r="D119" s="3"/>
      <c r="E119" s="2" t="e">
        <f t="shared" si="33"/>
        <v>#DIV/0!</v>
      </c>
      <c r="F119" s="3"/>
      <c r="G119" s="3"/>
      <c r="H119">
        <f t="shared" si="86"/>
        <v>0</v>
      </c>
      <c r="L119">
        <f t="shared" si="35"/>
        <v>0</v>
      </c>
      <c r="M119">
        <f t="shared" si="36"/>
        <v>0</v>
      </c>
      <c r="O119">
        <f t="shared" si="37"/>
        <v>0</v>
      </c>
    </row>
    <row r="120" spans="2:15" x14ac:dyDescent="0.25">
      <c r="B120" s="3"/>
      <c r="C120" s="3"/>
      <c r="D120" s="3"/>
      <c r="E120" s="2" t="e">
        <f t="shared" si="33"/>
        <v>#DIV/0!</v>
      </c>
      <c r="F120" s="3"/>
      <c r="G120" s="3"/>
      <c r="H120">
        <f t="shared" si="86"/>
        <v>0</v>
      </c>
      <c r="L120">
        <f t="shared" si="35"/>
        <v>0</v>
      </c>
      <c r="M120">
        <f t="shared" si="36"/>
        <v>0</v>
      </c>
      <c r="O120">
        <f t="shared" si="37"/>
        <v>0</v>
      </c>
    </row>
    <row r="121" spans="2:15" x14ac:dyDescent="0.25">
      <c r="B121" s="3"/>
      <c r="C121" s="3"/>
      <c r="D121" s="3"/>
      <c r="E121" s="2" t="e">
        <f t="shared" si="33"/>
        <v>#DIV/0!</v>
      </c>
      <c r="F121" s="3"/>
      <c r="G121" s="3"/>
      <c r="H121">
        <f t="shared" si="86"/>
        <v>0</v>
      </c>
      <c r="L121">
        <f t="shared" si="35"/>
        <v>0</v>
      </c>
      <c r="M121">
        <f t="shared" si="36"/>
        <v>0</v>
      </c>
      <c r="O121">
        <f t="shared" si="37"/>
        <v>0</v>
      </c>
    </row>
    <row r="122" spans="2:15" x14ac:dyDescent="0.25">
      <c r="B122" s="3"/>
      <c r="C122" s="3"/>
      <c r="D122" s="3"/>
      <c r="E122" s="2" t="e">
        <f t="shared" si="33"/>
        <v>#DIV/0!</v>
      </c>
      <c r="F122" s="3"/>
      <c r="G122" s="3"/>
      <c r="H122">
        <f t="shared" si="86"/>
        <v>0</v>
      </c>
      <c r="L122">
        <f t="shared" si="35"/>
        <v>0</v>
      </c>
      <c r="M122">
        <f t="shared" si="36"/>
        <v>0</v>
      </c>
      <c r="O122">
        <f t="shared" si="37"/>
        <v>0</v>
      </c>
    </row>
    <row r="123" spans="2:15" x14ac:dyDescent="0.25">
      <c r="B123" s="3"/>
      <c r="C123" s="3"/>
      <c r="D123" s="3"/>
      <c r="E123" s="2" t="e">
        <f t="shared" si="33"/>
        <v>#DIV/0!</v>
      </c>
      <c r="F123" s="3"/>
      <c r="G123" s="3"/>
      <c r="H123">
        <f t="shared" si="86"/>
        <v>0</v>
      </c>
      <c r="L123">
        <f t="shared" si="35"/>
        <v>0</v>
      </c>
      <c r="M123">
        <f t="shared" si="36"/>
        <v>0</v>
      </c>
      <c r="O123">
        <f t="shared" si="37"/>
        <v>0</v>
      </c>
    </row>
    <row r="124" spans="2:15" x14ac:dyDescent="0.25">
      <c r="B124" s="3"/>
      <c r="C124" s="3"/>
      <c r="D124" s="3"/>
      <c r="E124" s="2" t="e">
        <f t="shared" si="33"/>
        <v>#DIV/0!</v>
      </c>
      <c r="F124" s="3"/>
      <c r="G124" s="3"/>
      <c r="H124">
        <f t="shared" si="86"/>
        <v>0</v>
      </c>
      <c r="L124">
        <f t="shared" si="35"/>
        <v>0</v>
      </c>
      <c r="M124">
        <f t="shared" si="36"/>
        <v>0</v>
      </c>
      <c r="O124">
        <f t="shared" si="37"/>
        <v>0</v>
      </c>
    </row>
    <row r="125" spans="2:15" x14ac:dyDescent="0.25">
      <c r="B125" s="3"/>
      <c r="C125" s="3"/>
      <c r="D125" s="3"/>
      <c r="E125" s="2" t="e">
        <f t="shared" si="33"/>
        <v>#DIV/0!</v>
      </c>
      <c r="F125" s="3"/>
      <c r="G125" s="3"/>
      <c r="H125">
        <f t="shared" si="86"/>
        <v>0</v>
      </c>
      <c r="L125">
        <f t="shared" si="35"/>
        <v>0</v>
      </c>
      <c r="M125">
        <f t="shared" si="36"/>
        <v>0</v>
      </c>
      <c r="O125">
        <f t="shared" si="37"/>
        <v>0</v>
      </c>
    </row>
    <row r="126" spans="2:15" x14ac:dyDescent="0.25">
      <c r="B126" s="3"/>
      <c r="C126" s="3"/>
      <c r="D126" s="3"/>
      <c r="E126" s="2" t="e">
        <f t="shared" si="33"/>
        <v>#DIV/0!</v>
      </c>
      <c r="F126" s="3"/>
      <c r="G126" s="3"/>
      <c r="H126">
        <f t="shared" si="86"/>
        <v>0</v>
      </c>
      <c r="L126">
        <f t="shared" si="35"/>
        <v>0</v>
      </c>
      <c r="M126">
        <f t="shared" si="36"/>
        <v>0</v>
      </c>
      <c r="O126">
        <f t="shared" si="37"/>
        <v>0</v>
      </c>
    </row>
    <row r="127" spans="2:15" x14ac:dyDescent="0.25">
      <c r="B127" s="3"/>
      <c r="C127" s="3"/>
      <c r="D127" s="3"/>
      <c r="E127" s="2" t="e">
        <f t="shared" si="33"/>
        <v>#DIV/0!</v>
      </c>
      <c r="F127" s="3"/>
      <c r="G127" s="3"/>
      <c r="H127">
        <f t="shared" si="86"/>
        <v>0</v>
      </c>
      <c r="L127">
        <f t="shared" si="35"/>
        <v>0</v>
      </c>
      <c r="M127">
        <f t="shared" si="36"/>
        <v>0</v>
      </c>
      <c r="O127">
        <f t="shared" si="37"/>
        <v>0</v>
      </c>
    </row>
    <row r="128" spans="2:15" x14ac:dyDescent="0.25">
      <c r="B128" s="3"/>
      <c r="C128" s="3"/>
      <c r="D128" s="3"/>
      <c r="E128" s="2" t="e">
        <f t="shared" si="33"/>
        <v>#DIV/0!</v>
      </c>
      <c r="F128" s="3"/>
      <c r="G128" s="3"/>
      <c r="H128">
        <f t="shared" si="86"/>
        <v>0</v>
      </c>
      <c r="L128">
        <f t="shared" si="35"/>
        <v>0</v>
      </c>
      <c r="M128">
        <f t="shared" si="36"/>
        <v>0</v>
      </c>
      <c r="O128">
        <f t="shared" si="37"/>
        <v>0</v>
      </c>
    </row>
    <row r="129" spans="2:15" x14ac:dyDescent="0.25">
      <c r="B129" s="3"/>
      <c r="C129" s="3"/>
      <c r="D129" s="3"/>
      <c r="E129" s="2" t="e">
        <f t="shared" si="33"/>
        <v>#DIV/0!</v>
      </c>
      <c r="F129" s="3"/>
      <c r="G129" s="3"/>
      <c r="H129">
        <f t="shared" si="86"/>
        <v>0</v>
      </c>
      <c r="L129">
        <f t="shared" si="35"/>
        <v>0</v>
      </c>
      <c r="M129">
        <f t="shared" si="36"/>
        <v>0</v>
      </c>
      <c r="O129">
        <f t="shared" si="37"/>
        <v>0</v>
      </c>
    </row>
    <row r="130" spans="2:15" x14ac:dyDescent="0.25">
      <c r="B130" s="3"/>
      <c r="C130" s="3"/>
      <c r="D130" s="3"/>
      <c r="E130" s="2" t="e">
        <f t="shared" si="33"/>
        <v>#DIV/0!</v>
      </c>
      <c r="F130" s="3"/>
      <c r="G130" s="3"/>
      <c r="H130">
        <f t="shared" si="86"/>
        <v>0</v>
      </c>
      <c r="L130">
        <f t="shared" si="35"/>
        <v>0</v>
      </c>
      <c r="M130">
        <f t="shared" si="36"/>
        <v>0</v>
      </c>
      <c r="O130">
        <f t="shared" si="37"/>
        <v>0</v>
      </c>
    </row>
    <row r="131" spans="2:15" x14ac:dyDescent="0.25">
      <c r="B131" s="3"/>
      <c r="C131" s="3"/>
      <c r="D131" s="3"/>
      <c r="E131" s="2" t="e">
        <f t="shared" si="33"/>
        <v>#DIV/0!</v>
      </c>
      <c r="F131" s="3"/>
      <c r="G131" s="3"/>
      <c r="H131">
        <f t="shared" si="86"/>
        <v>0</v>
      </c>
      <c r="L131">
        <f t="shared" si="35"/>
        <v>0</v>
      </c>
      <c r="M131">
        <f t="shared" si="36"/>
        <v>0</v>
      </c>
      <c r="O131">
        <f t="shared" si="37"/>
        <v>0</v>
      </c>
    </row>
    <row r="132" spans="2:15" x14ac:dyDescent="0.25">
      <c r="B132" s="3"/>
      <c r="C132" s="3"/>
      <c r="D132" s="3"/>
      <c r="E132" s="2" t="e">
        <f t="shared" si="33"/>
        <v>#DIV/0!</v>
      </c>
      <c r="F132" s="3"/>
      <c r="G132" s="3"/>
      <c r="H132">
        <f t="shared" si="86"/>
        <v>0</v>
      </c>
      <c r="L132">
        <f t="shared" si="35"/>
        <v>0</v>
      </c>
      <c r="M132">
        <f t="shared" si="36"/>
        <v>0</v>
      </c>
      <c r="O132">
        <f t="shared" si="37"/>
        <v>0</v>
      </c>
    </row>
    <row r="133" spans="2:15" ht="15.75" customHeight="1" x14ac:dyDescent="0.25">
      <c r="B133" s="3"/>
      <c r="C133" s="3"/>
      <c r="D133" s="3"/>
      <c r="E133" s="2" t="e">
        <f t="shared" si="33"/>
        <v>#DIV/0!</v>
      </c>
      <c r="F133" s="3"/>
      <c r="G133" s="3"/>
      <c r="H133">
        <f>F133-G133</f>
        <v>0</v>
      </c>
      <c r="L133">
        <f t="shared" si="35"/>
        <v>0</v>
      </c>
      <c r="M133">
        <f t="shared" si="36"/>
        <v>0</v>
      </c>
      <c r="O133">
        <f t="shared" si="37"/>
        <v>0</v>
      </c>
    </row>
    <row r="134" spans="2:15" ht="15" customHeight="1" x14ac:dyDescent="0.25">
      <c r="B134" s="3"/>
      <c r="C134" s="3"/>
      <c r="D134" s="3"/>
      <c r="E134" s="2" t="e">
        <f t="shared" si="33"/>
        <v>#DIV/0!</v>
      </c>
      <c r="F134" s="3"/>
      <c r="G134" s="3"/>
      <c r="H134">
        <f t="shared" ref="H134:H197" si="89">F134-G134</f>
        <v>0</v>
      </c>
      <c r="L134">
        <f t="shared" si="35"/>
        <v>0</v>
      </c>
      <c r="M134">
        <f t="shared" si="36"/>
        <v>0</v>
      </c>
      <c r="O134">
        <f t="shared" si="37"/>
        <v>0</v>
      </c>
    </row>
    <row r="135" spans="2:15" x14ac:dyDescent="0.25">
      <c r="B135" s="3"/>
      <c r="C135" s="3"/>
      <c r="D135" s="3"/>
      <c r="E135" s="2" t="e">
        <f t="shared" si="33"/>
        <v>#DIV/0!</v>
      </c>
      <c r="F135" s="3"/>
      <c r="G135" s="3"/>
      <c r="H135">
        <f t="shared" si="89"/>
        <v>0</v>
      </c>
      <c r="L135">
        <f t="shared" si="35"/>
        <v>0</v>
      </c>
      <c r="M135">
        <f t="shared" si="36"/>
        <v>0</v>
      </c>
      <c r="O135">
        <f t="shared" si="37"/>
        <v>0</v>
      </c>
    </row>
    <row r="136" spans="2:15" x14ac:dyDescent="0.25">
      <c r="B136" s="3"/>
      <c r="C136" s="3"/>
      <c r="D136" s="3"/>
      <c r="E136" s="2" t="e">
        <f t="shared" si="33"/>
        <v>#DIV/0!</v>
      </c>
      <c r="H136">
        <f t="shared" si="89"/>
        <v>0</v>
      </c>
      <c r="L136">
        <v>0</v>
      </c>
      <c r="M136">
        <f t="shared" si="36"/>
        <v>0</v>
      </c>
      <c r="O136">
        <f t="shared" si="37"/>
        <v>0</v>
      </c>
    </row>
    <row r="137" spans="2:15" ht="14.25" customHeight="1" x14ac:dyDescent="0.25">
      <c r="B137" s="3"/>
      <c r="C137" s="3"/>
      <c r="D137" s="3"/>
      <c r="E137" s="2" t="e">
        <f t="shared" si="33"/>
        <v>#DIV/0!</v>
      </c>
      <c r="H137">
        <f t="shared" si="89"/>
        <v>0</v>
      </c>
      <c r="L137">
        <v>0</v>
      </c>
      <c r="M137">
        <f t="shared" si="36"/>
        <v>0</v>
      </c>
      <c r="O137">
        <f t="shared" si="37"/>
        <v>0</v>
      </c>
    </row>
    <row r="138" spans="2:15" x14ac:dyDescent="0.25">
      <c r="B138" s="3"/>
      <c r="C138" s="3"/>
      <c r="D138" s="3"/>
      <c r="E138" s="2" t="e">
        <f t="shared" si="33"/>
        <v>#DIV/0!</v>
      </c>
      <c r="H138">
        <f t="shared" si="89"/>
        <v>0</v>
      </c>
      <c r="L138">
        <f t="shared" ref="L138:L145" si="90">B138*10</f>
        <v>0</v>
      </c>
      <c r="M138">
        <f t="shared" si="36"/>
        <v>0</v>
      </c>
      <c r="O138">
        <f t="shared" si="37"/>
        <v>0</v>
      </c>
    </row>
    <row r="139" spans="2:15" x14ac:dyDescent="0.25">
      <c r="B139" s="3"/>
      <c r="C139" s="3"/>
      <c r="D139" s="3"/>
      <c r="E139" s="2" t="e">
        <f t="shared" si="33"/>
        <v>#DIV/0!</v>
      </c>
      <c r="H139">
        <f t="shared" si="89"/>
        <v>0</v>
      </c>
      <c r="L139">
        <f t="shared" si="90"/>
        <v>0</v>
      </c>
      <c r="M139">
        <f t="shared" si="36"/>
        <v>0</v>
      </c>
      <c r="O139">
        <f>SUM(I139:N139)</f>
        <v>0</v>
      </c>
    </row>
    <row r="140" spans="2:15" x14ac:dyDescent="0.25">
      <c r="B140" s="3"/>
      <c r="C140" s="3"/>
      <c r="D140" s="3"/>
      <c r="E140" s="2" t="e">
        <f t="shared" si="33"/>
        <v>#DIV/0!</v>
      </c>
      <c r="H140">
        <f t="shared" si="89"/>
        <v>0</v>
      </c>
      <c r="L140">
        <f t="shared" si="90"/>
        <v>0</v>
      </c>
      <c r="M140">
        <f t="shared" si="36"/>
        <v>0</v>
      </c>
      <c r="O140">
        <f t="shared" ref="O140:O203" si="91">SUM(I140:N140)</f>
        <v>0</v>
      </c>
    </row>
    <row r="141" spans="2:15" x14ac:dyDescent="0.25">
      <c r="B141" s="3"/>
      <c r="C141" s="3"/>
      <c r="D141" s="3"/>
      <c r="E141" s="2" t="e">
        <f t="shared" si="33"/>
        <v>#DIV/0!</v>
      </c>
      <c r="L141">
        <f t="shared" si="90"/>
        <v>0</v>
      </c>
      <c r="M141">
        <f t="shared" si="36"/>
        <v>0</v>
      </c>
      <c r="O141">
        <f t="shared" si="91"/>
        <v>0</v>
      </c>
    </row>
    <row r="142" spans="2:15" x14ac:dyDescent="0.25">
      <c r="B142" s="3"/>
      <c r="C142" s="3"/>
      <c r="D142" s="3"/>
      <c r="E142" s="2" t="e">
        <f t="shared" si="33"/>
        <v>#DIV/0!</v>
      </c>
      <c r="H142">
        <f t="shared" ref="H142:H147" si="92">F142-G142</f>
        <v>0</v>
      </c>
      <c r="L142">
        <f t="shared" si="90"/>
        <v>0</v>
      </c>
      <c r="M142">
        <f t="shared" si="36"/>
        <v>0</v>
      </c>
      <c r="O142">
        <f t="shared" si="91"/>
        <v>0</v>
      </c>
    </row>
    <row r="143" spans="2:15" x14ac:dyDescent="0.25">
      <c r="B143" s="3"/>
      <c r="C143" s="3"/>
      <c r="D143" s="3"/>
      <c r="E143" s="2" t="e">
        <f t="shared" si="33"/>
        <v>#DIV/0!</v>
      </c>
      <c r="H143">
        <f t="shared" si="92"/>
        <v>0</v>
      </c>
      <c r="L143">
        <f t="shared" si="90"/>
        <v>0</v>
      </c>
      <c r="M143">
        <f t="shared" si="36"/>
        <v>0</v>
      </c>
      <c r="O143">
        <f t="shared" si="91"/>
        <v>0</v>
      </c>
    </row>
    <row r="144" spans="2:15" x14ac:dyDescent="0.25">
      <c r="B144" s="3"/>
      <c r="C144" s="3"/>
      <c r="D144" s="3"/>
      <c r="E144" s="2" t="e">
        <f t="shared" si="33"/>
        <v>#DIV/0!</v>
      </c>
      <c r="H144">
        <f t="shared" si="92"/>
        <v>0</v>
      </c>
      <c r="L144">
        <f t="shared" si="90"/>
        <v>0</v>
      </c>
      <c r="M144">
        <f t="shared" si="36"/>
        <v>0</v>
      </c>
      <c r="O144">
        <f t="shared" si="91"/>
        <v>0</v>
      </c>
    </row>
    <row r="145" spans="2:15" x14ac:dyDescent="0.25">
      <c r="B145" s="3"/>
      <c r="C145" s="3"/>
      <c r="D145" s="3"/>
      <c r="E145" s="2" t="e">
        <f t="shared" si="33"/>
        <v>#DIV/0!</v>
      </c>
      <c r="H145">
        <f t="shared" si="92"/>
        <v>0</v>
      </c>
      <c r="L145">
        <f t="shared" si="90"/>
        <v>0</v>
      </c>
      <c r="M145">
        <f t="shared" si="36"/>
        <v>0</v>
      </c>
      <c r="O145">
        <f t="shared" si="91"/>
        <v>0</v>
      </c>
    </row>
    <row r="146" spans="2:15" ht="14.25" customHeight="1" x14ac:dyDescent="0.25">
      <c r="B146" s="3"/>
      <c r="C146" s="3"/>
      <c r="D146" s="3"/>
      <c r="E146" s="2" t="e">
        <f t="shared" ref="E146:E209" si="93">(B146)/(B146+C146+D146)</f>
        <v>#DIV/0!</v>
      </c>
      <c r="H146">
        <f t="shared" si="92"/>
        <v>0</v>
      </c>
      <c r="L146">
        <v>0</v>
      </c>
      <c r="M146">
        <f t="shared" ref="M146:M185" si="94">D146*5</f>
        <v>0</v>
      </c>
      <c r="O146">
        <f t="shared" si="91"/>
        <v>0</v>
      </c>
    </row>
    <row r="147" spans="2:15" x14ac:dyDescent="0.25">
      <c r="B147" s="3"/>
      <c r="C147" s="3"/>
      <c r="D147" s="3"/>
      <c r="E147" s="2" t="e">
        <f t="shared" si="93"/>
        <v>#DIV/0!</v>
      </c>
      <c r="H147">
        <f t="shared" si="92"/>
        <v>0</v>
      </c>
      <c r="L147">
        <f t="shared" ref="L147:L210" si="95">B147*10</f>
        <v>0</v>
      </c>
      <c r="M147">
        <f t="shared" si="94"/>
        <v>0</v>
      </c>
      <c r="O147">
        <f t="shared" si="91"/>
        <v>0</v>
      </c>
    </row>
    <row r="148" spans="2:15" x14ac:dyDescent="0.25">
      <c r="B148" s="3"/>
      <c r="C148" s="3"/>
      <c r="D148" s="3"/>
      <c r="E148" s="2" t="e">
        <f t="shared" si="93"/>
        <v>#DIV/0!</v>
      </c>
      <c r="H148">
        <f t="shared" si="89"/>
        <v>0</v>
      </c>
      <c r="L148">
        <f t="shared" si="95"/>
        <v>0</v>
      </c>
      <c r="M148">
        <f t="shared" si="94"/>
        <v>0</v>
      </c>
      <c r="O148">
        <f t="shared" si="91"/>
        <v>0</v>
      </c>
    </row>
    <row r="149" spans="2:15" x14ac:dyDescent="0.25">
      <c r="B149" s="3"/>
      <c r="C149" s="3"/>
      <c r="D149" s="3"/>
      <c r="E149" s="2" t="e">
        <f t="shared" si="93"/>
        <v>#DIV/0!</v>
      </c>
      <c r="H149">
        <f t="shared" si="89"/>
        <v>0</v>
      </c>
      <c r="L149">
        <f t="shared" si="95"/>
        <v>0</v>
      </c>
      <c r="M149">
        <f t="shared" si="94"/>
        <v>0</v>
      </c>
      <c r="O149">
        <f t="shared" si="91"/>
        <v>0</v>
      </c>
    </row>
    <row r="150" spans="2:15" x14ac:dyDescent="0.25">
      <c r="B150" s="3"/>
      <c r="C150" s="3"/>
      <c r="D150" s="3"/>
      <c r="E150" s="2" t="e">
        <f t="shared" si="93"/>
        <v>#DIV/0!</v>
      </c>
      <c r="H150">
        <f t="shared" si="89"/>
        <v>0</v>
      </c>
      <c r="L150">
        <f t="shared" si="95"/>
        <v>0</v>
      </c>
      <c r="M150">
        <f t="shared" si="94"/>
        <v>0</v>
      </c>
      <c r="O150">
        <f t="shared" si="91"/>
        <v>0</v>
      </c>
    </row>
    <row r="151" spans="2:15" ht="14.25" customHeight="1" x14ac:dyDescent="0.25">
      <c r="B151" s="3"/>
      <c r="C151" s="3"/>
      <c r="D151" s="3"/>
      <c r="E151" s="2" t="e">
        <f t="shared" si="93"/>
        <v>#DIV/0!</v>
      </c>
      <c r="H151">
        <f t="shared" si="89"/>
        <v>0</v>
      </c>
      <c r="L151">
        <v>0</v>
      </c>
      <c r="M151">
        <f t="shared" si="94"/>
        <v>0</v>
      </c>
      <c r="O151">
        <f t="shared" si="91"/>
        <v>0</v>
      </c>
    </row>
    <row r="152" spans="2:15" ht="14.25" customHeight="1" x14ac:dyDescent="0.25">
      <c r="B152" s="3"/>
      <c r="C152" s="3"/>
      <c r="D152" s="3"/>
      <c r="E152" s="2" t="e">
        <f t="shared" si="93"/>
        <v>#DIV/0!</v>
      </c>
      <c r="H152">
        <f t="shared" si="89"/>
        <v>0</v>
      </c>
      <c r="L152">
        <v>0</v>
      </c>
      <c r="M152">
        <f t="shared" si="94"/>
        <v>0</v>
      </c>
      <c r="O152">
        <f t="shared" si="91"/>
        <v>0</v>
      </c>
    </row>
    <row r="153" spans="2:15" x14ac:dyDescent="0.25">
      <c r="B153" s="3"/>
      <c r="C153" s="3"/>
      <c r="D153" s="3"/>
      <c r="E153" s="2" t="e">
        <f t="shared" si="93"/>
        <v>#DIV/0!</v>
      </c>
      <c r="H153">
        <f t="shared" si="89"/>
        <v>0</v>
      </c>
      <c r="L153">
        <f t="shared" ref="L153" si="96">B153*10</f>
        <v>0</v>
      </c>
      <c r="M153">
        <f t="shared" si="94"/>
        <v>0</v>
      </c>
      <c r="O153">
        <f t="shared" si="91"/>
        <v>0</v>
      </c>
    </row>
    <row r="154" spans="2:15" x14ac:dyDescent="0.25">
      <c r="B154" s="3"/>
      <c r="C154" s="3"/>
      <c r="D154" s="3"/>
      <c r="E154" s="2" t="e">
        <f t="shared" si="93"/>
        <v>#DIV/0!</v>
      </c>
      <c r="H154">
        <f t="shared" si="89"/>
        <v>0</v>
      </c>
      <c r="L154">
        <f t="shared" si="95"/>
        <v>0</v>
      </c>
      <c r="M154">
        <f t="shared" si="94"/>
        <v>0</v>
      </c>
      <c r="O154">
        <f t="shared" si="91"/>
        <v>0</v>
      </c>
    </row>
    <row r="155" spans="2:15" x14ac:dyDescent="0.25">
      <c r="B155" s="3"/>
      <c r="C155" s="3"/>
      <c r="D155" s="3"/>
      <c r="E155" s="2" t="e">
        <f t="shared" si="93"/>
        <v>#DIV/0!</v>
      </c>
      <c r="H155">
        <f t="shared" si="89"/>
        <v>0</v>
      </c>
      <c r="L155">
        <f t="shared" si="95"/>
        <v>0</v>
      </c>
      <c r="M155">
        <f t="shared" si="94"/>
        <v>0</v>
      </c>
      <c r="O155">
        <f t="shared" si="91"/>
        <v>0</v>
      </c>
    </row>
    <row r="156" spans="2:15" x14ac:dyDescent="0.25">
      <c r="B156" s="3"/>
      <c r="C156" s="3"/>
      <c r="D156" s="3"/>
      <c r="E156" s="2" t="e">
        <f t="shared" si="93"/>
        <v>#DIV/0!</v>
      </c>
      <c r="H156">
        <f t="shared" si="89"/>
        <v>0</v>
      </c>
      <c r="L156">
        <f t="shared" si="95"/>
        <v>0</v>
      </c>
      <c r="M156">
        <f t="shared" si="94"/>
        <v>0</v>
      </c>
      <c r="O156">
        <f t="shared" si="91"/>
        <v>0</v>
      </c>
    </row>
    <row r="157" spans="2:15" x14ac:dyDescent="0.25">
      <c r="B157" s="3"/>
      <c r="C157" s="3"/>
      <c r="D157" s="3"/>
      <c r="E157" s="2" t="e">
        <f t="shared" si="93"/>
        <v>#DIV/0!</v>
      </c>
      <c r="H157">
        <f t="shared" si="89"/>
        <v>0</v>
      </c>
      <c r="L157">
        <f t="shared" si="95"/>
        <v>0</v>
      </c>
      <c r="M157">
        <f t="shared" si="94"/>
        <v>0</v>
      </c>
      <c r="O157">
        <f t="shared" si="91"/>
        <v>0</v>
      </c>
    </row>
    <row r="158" spans="2:15" x14ac:dyDescent="0.25">
      <c r="B158" s="3"/>
      <c r="C158" s="3"/>
      <c r="D158" s="3"/>
      <c r="E158" s="2" t="e">
        <f t="shared" si="93"/>
        <v>#DIV/0!</v>
      </c>
      <c r="H158">
        <f t="shared" si="89"/>
        <v>0</v>
      </c>
      <c r="L158">
        <f t="shared" si="95"/>
        <v>0</v>
      </c>
      <c r="M158">
        <f t="shared" si="94"/>
        <v>0</v>
      </c>
      <c r="O158">
        <f t="shared" si="91"/>
        <v>0</v>
      </c>
    </row>
    <row r="159" spans="2:15" x14ac:dyDescent="0.25">
      <c r="B159" s="3"/>
      <c r="C159" s="3"/>
      <c r="D159" s="3"/>
      <c r="E159" s="2" t="e">
        <f t="shared" si="93"/>
        <v>#DIV/0!</v>
      </c>
      <c r="H159">
        <f t="shared" si="89"/>
        <v>0</v>
      </c>
      <c r="L159">
        <f t="shared" si="95"/>
        <v>0</v>
      </c>
      <c r="M159">
        <f t="shared" si="94"/>
        <v>0</v>
      </c>
      <c r="O159">
        <f t="shared" si="91"/>
        <v>0</v>
      </c>
    </row>
    <row r="160" spans="2:15" x14ac:dyDescent="0.25">
      <c r="B160" s="3"/>
      <c r="C160" s="3"/>
      <c r="D160" s="3"/>
      <c r="E160" s="2" t="e">
        <f t="shared" si="93"/>
        <v>#DIV/0!</v>
      </c>
      <c r="H160">
        <f t="shared" si="89"/>
        <v>0</v>
      </c>
      <c r="L160">
        <f t="shared" si="95"/>
        <v>0</v>
      </c>
      <c r="M160">
        <f t="shared" si="94"/>
        <v>0</v>
      </c>
      <c r="O160">
        <f t="shared" si="91"/>
        <v>0</v>
      </c>
    </row>
    <row r="161" spans="2:15" x14ac:dyDescent="0.25">
      <c r="B161" s="3"/>
      <c r="C161" s="3"/>
      <c r="D161" s="3"/>
      <c r="E161" s="2" t="e">
        <f t="shared" si="93"/>
        <v>#DIV/0!</v>
      </c>
      <c r="H161">
        <f t="shared" si="89"/>
        <v>0</v>
      </c>
      <c r="L161">
        <f t="shared" si="95"/>
        <v>0</v>
      </c>
      <c r="M161">
        <f t="shared" si="94"/>
        <v>0</v>
      </c>
      <c r="O161">
        <f t="shared" si="91"/>
        <v>0</v>
      </c>
    </row>
    <row r="162" spans="2:15" ht="14.25" customHeight="1" x14ac:dyDescent="0.25">
      <c r="B162" s="3"/>
      <c r="C162" s="3"/>
      <c r="D162" s="3"/>
      <c r="E162" s="2" t="e">
        <f t="shared" si="93"/>
        <v>#DIV/0!</v>
      </c>
      <c r="H162">
        <f t="shared" si="89"/>
        <v>0</v>
      </c>
      <c r="L162">
        <v>0</v>
      </c>
      <c r="M162">
        <f t="shared" si="94"/>
        <v>0</v>
      </c>
      <c r="O162">
        <f t="shared" si="91"/>
        <v>0</v>
      </c>
    </row>
    <row r="163" spans="2:15" ht="14.25" customHeight="1" x14ac:dyDescent="0.25">
      <c r="B163" s="3"/>
      <c r="C163" s="3"/>
      <c r="D163" s="3"/>
      <c r="E163" s="2" t="e">
        <f t="shared" si="93"/>
        <v>#DIV/0!</v>
      </c>
      <c r="H163">
        <f t="shared" si="89"/>
        <v>0</v>
      </c>
      <c r="L163">
        <v>0</v>
      </c>
      <c r="M163">
        <f t="shared" si="94"/>
        <v>0</v>
      </c>
      <c r="O163">
        <f t="shared" si="91"/>
        <v>0</v>
      </c>
    </row>
    <row r="164" spans="2:15" x14ac:dyDescent="0.25">
      <c r="B164" s="3"/>
      <c r="C164" s="3"/>
      <c r="D164" s="3"/>
      <c r="E164" s="2" t="e">
        <f t="shared" si="93"/>
        <v>#DIV/0!</v>
      </c>
      <c r="H164">
        <f t="shared" si="89"/>
        <v>0</v>
      </c>
      <c r="L164">
        <f t="shared" si="95"/>
        <v>0</v>
      </c>
      <c r="M164">
        <f t="shared" si="94"/>
        <v>0</v>
      </c>
      <c r="O164">
        <f t="shared" si="91"/>
        <v>0</v>
      </c>
    </row>
    <row r="165" spans="2:15" ht="14.25" customHeight="1" x14ac:dyDescent="0.25">
      <c r="B165" s="3"/>
      <c r="C165" s="3"/>
      <c r="D165" s="3"/>
      <c r="E165" s="2" t="e">
        <f t="shared" si="93"/>
        <v>#DIV/0!</v>
      </c>
      <c r="H165">
        <f t="shared" si="89"/>
        <v>0</v>
      </c>
      <c r="L165">
        <v>0</v>
      </c>
      <c r="M165">
        <f t="shared" si="94"/>
        <v>0</v>
      </c>
      <c r="O165">
        <f t="shared" si="91"/>
        <v>0</v>
      </c>
    </row>
    <row r="166" spans="2:15" x14ac:dyDescent="0.25">
      <c r="B166" s="3"/>
      <c r="C166" s="3"/>
      <c r="D166" s="3"/>
      <c r="E166" s="2" t="e">
        <f t="shared" si="93"/>
        <v>#DIV/0!</v>
      </c>
      <c r="H166">
        <f t="shared" si="89"/>
        <v>0</v>
      </c>
      <c r="L166">
        <f t="shared" ref="L166:L168" si="97">B166*10</f>
        <v>0</v>
      </c>
      <c r="M166">
        <f t="shared" si="94"/>
        <v>0</v>
      </c>
      <c r="O166">
        <f t="shared" si="91"/>
        <v>0</v>
      </c>
    </row>
    <row r="167" spans="2:15" x14ac:dyDescent="0.25">
      <c r="B167" s="3"/>
      <c r="C167" s="3"/>
      <c r="D167" s="3"/>
      <c r="E167" s="2" t="e">
        <f t="shared" si="93"/>
        <v>#DIV/0!</v>
      </c>
      <c r="H167">
        <f t="shared" si="89"/>
        <v>0</v>
      </c>
      <c r="L167">
        <f t="shared" si="97"/>
        <v>0</v>
      </c>
      <c r="M167">
        <f t="shared" si="94"/>
        <v>0</v>
      </c>
      <c r="O167">
        <f t="shared" si="91"/>
        <v>0</v>
      </c>
    </row>
    <row r="168" spans="2:15" ht="16.5" customHeight="1" x14ac:dyDescent="0.25">
      <c r="B168" s="3"/>
      <c r="C168" s="3"/>
      <c r="D168" s="3"/>
      <c r="E168" s="2" t="e">
        <f t="shared" si="93"/>
        <v>#DIV/0!</v>
      </c>
      <c r="H168">
        <f t="shared" si="89"/>
        <v>0</v>
      </c>
      <c r="L168">
        <f t="shared" si="97"/>
        <v>0</v>
      </c>
      <c r="M168">
        <f t="shared" si="94"/>
        <v>0</v>
      </c>
      <c r="O168">
        <f t="shared" si="91"/>
        <v>0</v>
      </c>
    </row>
    <row r="169" spans="2:15" ht="14.25" customHeight="1" x14ac:dyDescent="0.25">
      <c r="B169" s="3"/>
      <c r="C169" s="3"/>
      <c r="D169" s="3"/>
      <c r="E169" s="2" t="e">
        <f t="shared" si="93"/>
        <v>#DIV/0!</v>
      </c>
      <c r="H169">
        <f t="shared" si="89"/>
        <v>0</v>
      </c>
      <c r="L169">
        <v>0</v>
      </c>
      <c r="M169">
        <f t="shared" si="94"/>
        <v>0</v>
      </c>
      <c r="O169">
        <f t="shared" si="91"/>
        <v>0</v>
      </c>
    </row>
    <row r="170" spans="2:15" x14ac:dyDescent="0.25">
      <c r="B170" s="3"/>
      <c r="C170" s="3"/>
      <c r="D170" s="3"/>
      <c r="E170" s="2" t="e">
        <f t="shared" si="93"/>
        <v>#DIV/0!</v>
      </c>
      <c r="H170">
        <f t="shared" si="89"/>
        <v>0</v>
      </c>
      <c r="L170">
        <f t="shared" ref="L170" si="98">B170*10</f>
        <v>0</v>
      </c>
      <c r="M170">
        <f t="shared" si="94"/>
        <v>0</v>
      </c>
      <c r="O170">
        <f t="shared" si="91"/>
        <v>0</v>
      </c>
    </row>
    <row r="171" spans="2:15" x14ac:dyDescent="0.25">
      <c r="B171" s="3"/>
      <c r="C171" s="3"/>
      <c r="D171" s="3"/>
      <c r="E171" s="2" t="e">
        <f t="shared" si="93"/>
        <v>#DIV/0!</v>
      </c>
      <c r="H171">
        <f t="shared" si="89"/>
        <v>0</v>
      </c>
      <c r="L171">
        <f t="shared" si="95"/>
        <v>0</v>
      </c>
      <c r="M171">
        <f t="shared" si="94"/>
        <v>0</v>
      </c>
      <c r="O171">
        <f t="shared" si="91"/>
        <v>0</v>
      </c>
    </row>
    <row r="172" spans="2:15" x14ac:dyDescent="0.25">
      <c r="B172" s="3"/>
      <c r="C172" s="3"/>
      <c r="D172" s="3"/>
      <c r="E172" s="2" t="e">
        <f t="shared" si="93"/>
        <v>#DIV/0!</v>
      </c>
      <c r="H172">
        <f t="shared" si="89"/>
        <v>0</v>
      </c>
      <c r="L172">
        <f t="shared" si="95"/>
        <v>0</v>
      </c>
      <c r="M172">
        <f t="shared" si="94"/>
        <v>0</v>
      </c>
      <c r="O172">
        <f t="shared" si="91"/>
        <v>0</v>
      </c>
    </row>
    <row r="173" spans="2:15" ht="14.25" customHeight="1" x14ac:dyDescent="0.25">
      <c r="B173" s="3"/>
      <c r="C173" s="3"/>
      <c r="D173" s="3"/>
      <c r="E173" s="2" t="e">
        <f t="shared" si="93"/>
        <v>#DIV/0!</v>
      </c>
      <c r="H173">
        <f t="shared" si="89"/>
        <v>0</v>
      </c>
      <c r="L173">
        <v>0</v>
      </c>
      <c r="M173">
        <f t="shared" si="94"/>
        <v>0</v>
      </c>
      <c r="O173">
        <f t="shared" si="91"/>
        <v>0</v>
      </c>
    </row>
    <row r="174" spans="2:15" x14ac:dyDescent="0.25">
      <c r="B174" s="3"/>
      <c r="C174" s="3"/>
      <c r="D174" s="3"/>
      <c r="E174" s="2" t="e">
        <f t="shared" si="93"/>
        <v>#DIV/0!</v>
      </c>
      <c r="H174">
        <f t="shared" si="89"/>
        <v>0</v>
      </c>
      <c r="L174">
        <f t="shared" si="95"/>
        <v>0</v>
      </c>
      <c r="M174">
        <f t="shared" si="94"/>
        <v>0</v>
      </c>
      <c r="O174">
        <f t="shared" si="91"/>
        <v>0</v>
      </c>
    </row>
    <row r="175" spans="2:15" x14ac:dyDescent="0.25">
      <c r="B175" s="3"/>
      <c r="C175" s="3"/>
      <c r="D175" s="3"/>
      <c r="E175" s="2" t="e">
        <f t="shared" si="93"/>
        <v>#DIV/0!</v>
      </c>
      <c r="H175">
        <f t="shared" si="89"/>
        <v>0</v>
      </c>
      <c r="L175">
        <f t="shared" si="95"/>
        <v>0</v>
      </c>
      <c r="M175">
        <f t="shared" si="94"/>
        <v>0</v>
      </c>
      <c r="O175">
        <f t="shared" si="91"/>
        <v>0</v>
      </c>
    </row>
    <row r="176" spans="2:15" x14ac:dyDescent="0.25">
      <c r="B176" s="3"/>
      <c r="C176" s="3"/>
      <c r="D176" s="3"/>
      <c r="E176" s="2" t="e">
        <f t="shared" si="93"/>
        <v>#DIV/0!</v>
      </c>
      <c r="H176">
        <f t="shared" si="89"/>
        <v>0</v>
      </c>
      <c r="L176">
        <f t="shared" si="95"/>
        <v>0</v>
      </c>
      <c r="M176">
        <f t="shared" si="94"/>
        <v>0</v>
      </c>
      <c r="O176">
        <f t="shared" si="91"/>
        <v>0</v>
      </c>
    </row>
    <row r="177" spans="2:15" x14ac:dyDescent="0.25">
      <c r="B177" s="3"/>
      <c r="C177" s="3"/>
      <c r="D177" s="3"/>
      <c r="E177" s="2" t="e">
        <f t="shared" si="93"/>
        <v>#DIV/0!</v>
      </c>
      <c r="H177">
        <f t="shared" si="89"/>
        <v>0</v>
      </c>
      <c r="L177">
        <f t="shared" si="95"/>
        <v>0</v>
      </c>
      <c r="M177">
        <f t="shared" si="94"/>
        <v>0</v>
      </c>
      <c r="O177">
        <f t="shared" si="91"/>
        <v>0</v>
      </c>
    </row>
    <row r="178" spans="2:15" x14ac:dyDescent="0.25">
      <c r="B178" s="3"/>
      <c r="C178" s="3"/>
      <c r="D178" s="3"/>
      <c r="E178" s="2" t="e">
        <f t="shared" si="93"/>
        <v>#DIV/0!</v>
      </c>
      <c r="H178">
        <f t="shared" si="89"/>
        <v>0</v>
      </c>
      <c r="L178">
        <f t="shared" si="95"/>
        <v>0</v>
      </c>
      <c r="M178">
        <f t="shared" si="94"/>
        <v>0</v>
      </c>
      <c r="O178">
        <f t="shared" si="91"/>
        <v>0</v>
      </c>
    </row>
    <row r="179" spans="2:15" x14ac:dyDescent="0.25">
      <c r="E179" s="2" t="e">
        <f t="shared" si="93"/>
        <v>#DIV/0!</v>
      </c>
      <c r="H179">
        <f t="shared" si="89"/>
        <v>0</v>
      </c>
      <c r="L179">
        <f t="shared" si="95"/>
        <v>0</v>
      </c>
      <c r="M179">
        <f t="shared" si="94"/>
        <v>0</v>
      </c>
      <c r="O179">
        <f t="shared" si="91"/>
        <v>0</v>
      </c>
    </row>
    <row r="180" spans="2:15" x14ac:dyDescent="0.25">
      <c r="E180" s="2" t="e">
        <f t="shared" si="93"/>
        <v>#DIV/0!</v>
      </c>
      <c r="H180">
        <f t="shared" si="89"/>
        <v>0</v>
      </c>
      <c r="L180">
        <f t="shared" si="95"/>
        <v>0</v>
      </c>
      <c r="M180">
        <f t="shared" si="94"/>
        <v>0</v>
      </c>
      <c r="O180">
        <f t="shared" si="91"/>
        <v>0</v>
      </c>
    </row>
    <row r="181" spans="2:15" x14ac:dyDescent="0.25">
      <c r="E181" s="2" t="e">
        <f t="shared" si="93"/>
        <v>#DIV/0!</v>
      </c>
      <c r="H181">
        <f t="shared" si="89"/>
        <v>0</v>
      </c>
      <c r="L181">
        <f t="shared" si="95"/>
        <v>0</v>
      </c>
      <c r="M181">
        <f t="shared" si="94"/>
        <v>0</v>
      </c>
      <c r="O181">
        <f t="shared" si="91"/>
        <v>0</v>
      </c>
    </row>
    <row r="182" spans="2:15" x14ac:dyDescent="0.25">
      <c r="E182" s="2" t="e">
        <f t="shared" si="93"/>
        <v>#DIV/0!</v>
      </c>
      <c r="H182">
        <f t="shared" si="89"/>
        <v>0</v>
      </c>
      <c r="L182">
        <f t="shared" si="95"/>
        <v>0</v>
      </c>
      <c r="M182">
        <f t="shared" si="94"/>
        <v>0</v>
      </c>
      <c r="O182">
        <f t="shared" si="91"/>
        <v>0</v>
      </c>
    </row>
    <row r="183" spans="2:15" x14ac:dyDescent="0.25">
      <c r="E183" s="2" t="e">
        <f t="shared" si="93"/>
        <v>#DIV/0!</v>
      </c>
      <c r="H183">
        <f t="shared" si="89"/>
        <v>0</v>
      </c>
      <c r="L183">
        <f t="shared" si="95"/>
        <v>0</v>
      </c>
      <c r="M183">
        <f t="shared" si="94"/>
        <v>0</v>
      </c>
      <c r="O183">
        <f t="shared" si="91"/>
        <v>0</v>
      </c>
    </row>
    <row r="184" spans="2:15" x14ac:dyDescent="0.25">
      <c r="E184" s="2" t="e">
        <f t="shared" si="93"/>
        <v>#DIV/0!</v>
      </c>
      <c r="H184">
        <f t="shared" si="89"/>
        <v>0</v>
      </c>
      <c r="L184">
        <f t="shared" si="95"/>
        <v>0</v>
      </c>
      <c r="M184">
        <f t="shared" si="94"/>
        <v>0</v>
      </c>
      <c r="O184">
        <f t="shared" si="91"/>
        <v>0</v>
      </c>
    </row>
    <row r="185" spans="2:15" x14ac:dyDescent="0.25">
      <c r="E185" s="2" t="e">
        <f t="shared" si="93"/>
        <v>#DIV/0!</v>
      </c>
      <c r="H185">
        <f t="shared" si="89"/>
        <v>0</v>
      </c>
      <c r="L185">
        <f t="shared" si="95"/>
        <v>0</v>
      </c>
      <c r="M185">
        <f t="shared" si="94"/>
        <v>0</v>
      </c>
      <c r="O185">
        <f t="shared" si="91"/>
        <v>0</v>
      </c>
    </row>
    <row r="186" spans="2:15" x14ac:dyDescent="0.25">
      <c r="E186" s="2" t="e">
        <f t="shared" si="93"/>
        <v>#DIV/0!</v>
      </c>
      <c r="H186">
        <f t="shared" si="89"/>
        <v>0</v>
      </c>
      <c r="L186">
        <f t="shared" si="95"/>
        <v>0</v>
      </c>
      <c r="M186">
        <v>0</v>
      </c>
      <c r="O186">
        <f t="shared" si="91"/>
        <v>0</v>
      </c>
    </row>
    <row r="187" spans="2:15" x14ac:dyDescent="0.25">
      <c r="E187" s="2" t="e">
        <f t="shared" si="93"/>
        <v>#DIV/0!</v>
      </c>
      <c r="H187">
        <f t="shared" si="89"/>
        <v>0</v>
      </c>
      <c r="L187">
        <f t="shared" si="95"/>
        <v>0</v>
      </c>
      <c r="M187">
        <f t="shared" ref="M187:M245" si="99">D187*5</f>
        <v>0</v>
      </c>
      <c r="O187">
        <f t="shared" si="91"/>
        <v>0</v>
      </c>
    </row>
    <row r="188" spans="2:15" x14ac:dyDescent="0.25">
      <c r="E188" s="2" t="e">
        <f t="shared" si="93"/>
        <v>#DIV/0!</v>
      </c>
      <c r="H188">
        <f t="shared" si="89"/>
        <v>0</v>
      </c>
      <c r="L188">
        <f t="shared" si="95"/>
        <v>0</v>
      </c>
      <c r="M188">
        <f t="shared" si="99"/>
        <v>0</v>
      </c>
      <c r="O188">
        <f t="shared" si="91"/>
        <v>0</v>
      </c>
    </row>
    <row r="189" spans="2:15" x14ac:dyDescent="0.25">
      <c r="E189" s="2" t="e">
        <f t="shared" si="93"/>
        <v>#DIV/0!</v>
      </c>
      <c r="H189">
        <f t="shared" si="89"/>
        <v>0</v>
      </c>
      <c r="L189">
        <f t="shared" si="95"/>
        <v>0</v>
      </c>
      <c r="M189">
        <f t="shared" si="99"/>
        <v>0</v>
      </c>
      <c r="O189">
        <f t="shared" si="91"/>
        <v>0</v>
      </c>
    </row>
    <row r="190" spans="2:15" x14ac:dyDescent="0.25">
      <c r="E190" s="2" t="e">
        <f t="shared" si="93"/>
        <v>#DIV/0!</v>
      </c>
      <c r="H190">
        <f t="shared" si="89"/>
        <v>0</v>
      </c>
      <c r="L190">
        <f t="shared" si="95"/>
        <v>0</v>
      </c>
      <c r="M190">
        <f t="shared" si="99"/>
        <v>0</v>
      </c>
      <c r="O190">
        <f t="shared" si="91"/>
        <v>0</v>
      </c>
    </row>
    <row r="191" spans="2:15" x14ac:dyDescent="0.25">
      <c r="E191" s="2" t="e">
        <f t="shared" si="93"/>
        <v>#DIV/0!</v>
      </c>
      <c r="H191">
        <f t="shared" si="89"/>
        <v>0</v>
      </c>
      <c r="L191">
        <f t="shared" si="95"/>
        <v>0</v>
      </c>
      <c r="M191">
        <f t="shared" si="99"/>
        <v>0</v>
      </c>
      <c r="O191">
        <f t="shared" si="91"/>
        <v>0</v>
      </c>
    </row>
    <row r="192" spans="2:15" x14ac:dyDescent="0.25">
      <c r="E192" s="2" t="e">
        <f t="shared" si="93"/>
        <v>#DIV/0!</v>
      </c>
      <c r="H192">
        <f t="shared" si="89"/>
        <v>0</v>
      </c>
      <c r="L192">
        <f t="shared" si="95"/>
        <v>0</v>
      </c>
      <c r="M192">
        <f t="shared" si="99"/>
        <v>0</v>
      </c>
      <c r="O192">
        <f t="shared" si="91"/>
        <v>0</v>
      </c>
    </row>
    <row r="193" spans="1:16" x14ac:dyDescent="0.25">
      <c r="E193" s="2" t="e">
        <f t="shared" si="93"/>
        <v>#DIV/0!</v>
      </c>
      <c r="H193">
        <f t="shared" si="89"/>
        <v>0</v>
      </c>
      <c r="L193">
        <f t="shared" si="95"/>
        <v>0</v>
      </c>
      <c r="M193">
        <f t="shared" si="99"/>
        <v>0</v>
      </c>
      <c r="O193">
        <f t="shared" si="91"/>
        <v>0</v>
      </c>
    </row>
    <row r="194" spans="1:16" x14ac:dyDescent="0.25">
      <c r="E194" s="2" t="e">
        <f t="shared" si="93"/>
        <v>#DIV/0!</v>
      </c>
      <c r="H194">
        <f t="shared" si="89"/>
        <v>0</v>
      </c>
      <c r="L194">
        <f t="shared" si="95"/>
        <v>0</v>
      </c>
      <c r="M194">
        <f t="shared" si="99"/>
        <v>0</v>
      </c>
      <c r="O194">
        <f t="shared" si="91"/>
        <v>0</v>
      </c>
    </row>
    <row r="195" spans="1:16" x14ac:dyDescent="0.25">
      <c r="E195" s="2" t="e">
        <f t="shared" si="93"/>
        <v>#DIV/0!</v>
      </c>
      <c r="H195">
        <f t="shared" si="89"/>
        <v>0</v>
      </c>
      <c r="L195">
        <f t="shared" si="95"/>
        <v>0</v>
      </c>
      <c r="M195">
        <f t="shared" si="99"/>
        <v>0</v>
      </c>
      <c r="O195">
        <f t="shared" si="91"/>
        <v>0</v>
      </c>
    </row>
    <row r="196" spans="1:16" x14ac:dyDescent="0.25">
      <c r="E196" s="2" t="e">
        <f t="shared" si="93"/>
        <v>#DIV/0!</v>
      </c>
      <c r="H196">
        <f t="shared" si="89"/>
        <v>0</v>
      </c>
      <c r="L196">
        <f t="shared" si="95"/>
        <v>0</v>
      </c>
      <c r="M196">
        <f t="shared" si="99"/>
        <v>0</v>
      </c>
      <c r="O196">
        <f t="shared" si="91"/>
        <v>0</v>
      </c>
    </row>
    <row r="197" spans="1:16" x14ac:dyDescent="0.25">
      <c r="E197" s="2" t="e">
        <f t="shared" si="93"/>
        <v>#DIV/0!</v>
      </c>
      <c r="H197">
        <f t="shared" si="89"/>
        <v>0</v>
      </c>
      <c r="L197">
        <f t="shared" si="95"/>
        <v>0</v>
      </c>
      <c r="M197">
        <f t="shared" si="99"/>
        <v>0</v>
      </c>
      <c r="O197">
        <f t="shared" si="91"/>
        <v>0</v>
      </c>
    </row>
    <row r="198" spans="1:16" x14ac:dyDescent="0.25">
      <c r="E198" s="2" t="e">
        <f t="shared" si="93"/>
        <v>#DIV/0!</v>
      </c>
      <c r="H198">
        <f t="shared" ref="H198:H245" si="100">F198-G198</f>
        <v>0</v>
      </c>
      <c r="L198">
        <f t="shared" si="95"/>
        <v>0</v>
      </c>
      <c r="M198">
        <f t="shared" si="99"/>
        <v>0</v>
      </c>
      <c r="O198">
        <f t="shared" si="91"/>
        <v>0</v>
      </c>
    </row>
    <row r="199" spans="1:16" x14ac:dyDescent="0.25">
      <c r="E199" s="2" t="e">
        <f t="shared" si="93"/>
        <v>#DIV/0!</v>
      </c>
      <c r="H199">
        <f t="shared" si="100"/>
        <v>0</v>
      </c>
      <c r="L199">
        <f t="shared" si="95"/>
        <v>0</v>
      </c>
      <c r="M199">
        <f t="shared" si="99"/>
        <v>0</v>
      </c>
      <c r="O199">
        <f t="shared" si="91"/>
        <v>0</v>
      </c>
    </row>
    <row r="200" spans="1:16" x14ac:dyDescent="0.25">
      <c r="E200" s="2" t="e">
        <f t="shared" si="93"/>
        <v>#DIV/0!</v>
      </c>
      <c r="H200">
        <f t="shared" si="100"/>
        <v>0</v>
      </c>
      <c r="L200">
        <f t="shared" si="95"/>
        <v>0</v>
      </c>
      <c r="M200">
        <f t="shared" si="99"/>
        <v>0</v>
      </c>
      <c r="O200">
        <f t="shared" si="91"/>
        <v>0</v>
      </c>
    </row>
    <row r="201" spans="1:16" x14ac:dyDescent="0.25">
      <c r="E201" s="2" t="e">
        <f t="shared" si="93"/>
        <v>#DIV/0!</v>
      </c>
      <c r="H201">
        <f t="shared" si="100"/>
        <v>0</v>
      </c>
      <c r="L201">
        <f t="shared" si="95"/>
        <v>0</v>
      </c>
      <c r="M201">
        <f t="shared" si="99"/>
        <v>0</v>
      </c>
      <c r="O201">
        <f t="shared" si="91"/>
        <v>0</v>
      </c>
    </row>
    <row r="202" spans="1:16" x14ac:dyDescent="0.25">
      <c r="E202" s="2" t="e">
        <f t="shared" si="93"/>
        <v>#DIV/0!</v>
      </c>
      <c r="H202">
        <f t="shared" si="100"/>
        <v>0</v>
      </c>
      <c r="L202">
        <f t="shared" si="95"/>
        <v>0</v>
      </c>
      <c r="M202">
        <f t="shared" si="99"/>
        <v>0</v>
      </c>
      <c r="O202">
        <f t="shared" si="91"/>
        <v>0</v>
      </c>
    </row>
    <row r="203" spans="1:16" x14ac:dyDescent="0.25">
      <c r="E203" s="2" t="e">
        <f t="shared" si="93"/>
        <v>#DIV/0!</v>
      </c>
      <c r="H203">
        <f t="shared" si="100"/>
        <v>0</v>
      </c>
      <c r="L203">
        <f t="shared" si="95"/>
        <v>0</v>
      </c>
      <c r="M203">
        <f t="shared" si="99"/>
        <v>0</v>
      </c>
      <c r="O203">
        <f t="shared" si="91"/>
        <v>0</v>
      </c>
    </row>
    <row r="204" spans="1:16" x14ac:dyDescent="0.25">
      <c r="E204" s="2" t="e">
        <f t="shared" si="93"/>
        <v>#DIV/0!</v>
      </c>
      <c r="H204">
        <f t="shared" si="100"/>
        <v>0</v>
      </c>
      <c r="L204">
        <f t="shared" si="95"/>
        <v>0</v>
      </c>
      <c r="M204">
        <f t="shared" si="99"/>
        <v>0</v>
      </c>
      <c r="O204">
        <f t="shared" ref="O204:O245" si="101">SUM(I204:N204)</f>
        <v>0</v>
      </c>
    </row>
    <row r="205" spans="1:16" x14ac:dyDescent="0.25">
      <c r="E205" s="2" t="e">
        <f t="shared" si="93"/>
        <v>#DIV/0!</v>
      </c>
      <c r="H205">
        <f t="shared" si="100"/>
        <v>0</v>
      </c>
      <c r="L205">
        <f t="shared" si="95"/>
        <v>0</v>
      </c>
      <c r="M205">
        <f t="shared" si="99"/>
        <v>0</v>
      </c>
      <c r="O205">
        <f t="shared" si="101"/>
        <v>0</v>
      </c>
    </row>
    <row r="206" spans="1:16" x14ac:dyDescent="0.25">
      <c r="E206" s="2" t="e">
        <f t="shared" si="93"/>
        <v>#DIV/0!</v>
      </c>
      <c r="H206">
        <f t="shared" si="100"/>
        <v>0</v>
      </c>
      <c r="L206">
        <f t="shared" si="95"/>
        <v>0</v>
      </c>
      <c r="M206">
        <f t="shared" si="99"/>
        <v>0</v>
      </c>
      <c r="O206">
        <f t="shared" si="101"/>
        <v>0</v>
      </c>
    </row>
    <row r="207" spans="1:16" x14ac:dyDescent="0.25">
      <c r="A207" s="6"/>
      <c r="B207" s="4"/>
      <c r="C207" s="4"/>
      <c r="D207" s="4"/>
      <c r="E207" s="5" t="e">
        <f t="shared" si="93"/>
        <v>#DIV/0!</v>
      </c>
      <c r="F207" s="4"/>
      <c r="G207" s="4"/>
      <c r="H207" s="4">
        <f t="shared" si="100"/>
        <v>0</v>
      </c>
      <c r="I207" s="4"/>
      <c r="J207" s="4"/>
      <c r="K207" s="4"/>
      <c r="L207" s="4">
        <f t="shared" si="95"/>
        <v>0</v>
      </c>
      <c r="M207" s="4">
        <f t="shared" si="99"/>
        <v>0</v>
      </c>
      <c r="N207" s="4"/>
      <c r="O207" s="4">
        <f t="shared" si="101"/>
        <v>0</v>
      </c>
      <c r="P207" s="4"/>
    </row>
    <row r="208" spans="1:16" x14ac:dyDescent="0.25">
      <c r="E208" s="2" t="e">
        <f t="shared" si="93"/>
        <v>#DIV/0!</v>
      </c>
      <c r="H208">
        <f t="shared" si="100"/>
        <v>0</v>
      </c>
      <c r="L208">
        <f t="shared" si="95"/>
        <v>0</v>
      </c>
      <c r="M208">
        <f t="shared" si="99"/>
        <v>0</v>
      </c>
      <c r="O208">
        <f t="shared" si="101"/>
        <v>0</v>
      </c>
      <c r="P208" s="4"/>
    </row>
    <row r="209" spans="1:16" x14ac:dyDescent="0.25">
      <c r="E209" s="2" t="e">
        <f t="shared" si="93"/>
        <v>#DIV/0!</v>
      </c>
      <c r="H209">
        <f t="shared" si="100"/>
        <v>0</v>
      </c>
      <c r="L209">
        <f t="shared" si="95"/>
        <v>0</v>
      </c>
      <c r="M209">
        <f t="shared" si="99"/>
        <v>0</v>
      </c>
      <c r="O209">
        <f t="shared" si="101"/>
        <v>0</v>
      </c>
    </row>
    <row r="210" spans="1:16" x14ac:dyDescent="0.25">
      <c r="E210" s="2" t="e">
        <f t="shared" ref="E210:E245" si="102">(B210)/(B210+C210+D210)</f>
        <v>#DIV/0!</v>
      </c>
      <c r="H210">
        <f t="shared" si="100"/>
        <v>0</v>
      </c>
      <c r="L210">
        <f t="shared" si="95"/>
        <v>0</v>
      </c>
      <c r="M210">
        <f t="shared" si="99"/>
        <v>0</v>
      </c>
      <c r="O210">
        <f t="shared" si="101"/>
        <v>0</v>
      </c>
    </row>
    <row r="211" spans="1:16" x14ac:dyDescent="0.25">
      <c r="A211" s="6"/>
      <c r="B211" s="4"/>
      <c r="C211" s="4"/>
      <c r="D211" s="4"/>
      <c r="E211" s="5" t="e">
        <f t="shared" si="102"/>
        <v>#DIV/0!</v>
      </c>
      <c r="F211" s="4"/>
      <c r="G211" s="4"/>
      <c r="H211" s="4">
        <f t="shared" si="100"/>
        <v>0</v>
      </c>
      <c r="I211" s="4"/>
      <c r="J211" s="4"/>
      <c r="K211" s="4"/>
      <c r="L211" s="4">
        <f t="shared" ref="L211:L222" si="103">B211*10</f>
        <v>0</v>
      </c>
      <c r="M211" s="4">
        <f t="shared" si="99"/>
        <v>0</v>
      </c>
      <c r="N211" s="4"/>
      <c r="O211" s="4">
        <f t="shared" si="101"/>
        <v>0</v>
      </c>
      <c r="P211" s="4"/>
    </row>
    <row r="212" spans="1:16" x14ac:dyDescent="0.25">
      <c r="A212" s="6"/>
      <c r="B212" s="4"/>
      <c r="C212" s="4"/>
      <c r="D212" s="4"/>
      <c r="E212" s="5" t="e">
        <f t="shared" si="102"/>
        <v>#DIV/0!</v>
      </c>
      <c r="F212" s="4"/>
      <c r="G212" s="4"/>
      <c r="H212" s="4">
        <f t="shared" si="100"/>
        <v>0</v>
      </c>
      <c r="I212" s="4"/>
      <c r="J212" s="4"/>
      <c r="K212" s="4"/>
      <c r="L212" s="4">
        <f t="shared" si="103"/>
        <v>0</v>
      </c>
      <c r="M212" s="4">
        <f t="shared" si="99"/>
        <v>0</v>
      </c>
      <c r="N212" s="4"/>
      <c r="O212" s="4">
        <f t="shared" si="101"/>
        <v>0</v>
      </c>
      <c r="P212" s="4"/>
    </row>
    <row r="213" spans="1:16" x14ac:dyDescent="0.25">
      <c r="A213" s="6"/>
      <c r="B213" s="4"/>
      <c r="C213" s="4"/>
      <c r="D213" s="4"/>
      <c r="E213" s="5" t="e">
        <f t="shared" si="102"/>
        <v>#DIV/0!</v>
      </c>
      <c r="F213" s="4"/>
      <c r="G213" s="4"/>
      <c r="H213" s="4">
        <f t="shared" si="100"/>
        <v>0</v>
      </c>
      <c r="I213" s="4"/>
      <c r="J213" s="4"/>
      <c r="K213" s="4"/>
      <c r="L213" s="4">
        <f t="shared" si="103"/>
        <v>0</v>
      </c>
      <c r="M213" s="4">
        <f t="shared" si="99"/>
        <v>0</v>
      </c>
      <c r="N213" s="4"/>
      <c r="O213" s="4">
        <f t="shared" si="101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102"/>
        <v>#DIV/0!</v>
      </c>
      <c r="F214" s="4"/>
      <c r="G214" s="4"/>
      <c r="H214" s="4">
        <f t="shared" si="100"/>
        <v>0</v>
      </c>
      <c r="I214" s="4"/>
      <c r="J214" s="4"/>
      <c r="K214" s="4"/>
      <c r="L214" s="4">
        <f t="shared" si="103"/>
        <v>0</v>
      </c>
      <c r="M214" s="4">
        <f t="shared" si="99"/>
        <v>0</v>
      </c>
      <c r="N214" s="4"/>
      <c r="O214" s="4">
        <f t="shared" si="101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102"/>
        <v>#DIV/0!</v>
      </c>
      <c r="F215" s="4"/>
      <c r="G215" s="4"/>
      <c r="H215" s="4">
        <f t="shared" si="100"/>
        <v>0</v>
      </c>
      <c r="I215" s="4"/>
      <c r="J215" s="4"/>
      <c r="K215" s="4"/>
      <c r="L215" s="4">
        <f t="shared" si="103"/>
        <v>0</v>
      </c>
      <c r="M215" s="4">
        <f t="shared" si="99"/>
        <v>0</v>
      </c>
      <c r="N215" s="4"/>
      <c r="O215" s="4">
        <f t="shared" si="101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102"/>
        <v>#DIV/0!</v>
      </c>
      <c r="F216" s="4"/>
      <c r="G216" s="4"/>
      <c r="H216" s="4">
        <f t="shared" si="100"/>
        <v>0</v>
      </c>
      <c r="I216" s="4"/>
      <c r="J216" s="4"/>
      <c r="K216" s="4"/>
      <c r="L216" s="4">
        <f t="shared" si="103"/>
        <v>0</v>
      </c>
      <c r="M216" s="4">
        <f t="shared" si="99"/>
        <v>0</v>
      </c>
      <c r="N216" s="4"/>
      <c r="O216" s="4">
        <f t="shared" si="101"/>
        <v>0</v>
      </c>
    </row>
    <row r="217" spans="1:16" x14ac:dyDescent="0.25">
      <c r="E217" s="2" t="e">
        <f t="shared" si="102"/>
        <v>#DIV/0!</v>
      </c>
      <c r="H217">
        <f t="shared" si="100"/>
        <v>0</v>
      </c>
      <c r="L217">
        <f t="shared" si="103"/>
        <v>0</v>
      </c>
      <c r="M217">
        <f t="shared" si="99"/>
        <v>0</v>
      </c>
      <c r="O217">
        <f t="shared" si="101"/>
        <v>0</v>
      </c>
    </row>
    <row r="218" spans="1:16" x14ac:dyDescent="0.25">
      <c r="E218" s="2" t="e">
        <f t="shared" si="102"/>
        <v>#DIV/0!</v>
      </c>
      <c r="H218">
        <f t="shared" si="100"/>
        <v>0</v>
      </c>
      <c r="L218">
        <f t="shared" si="103"/>
        <v>0</v>
      </c>
      <c r="M218">
        <f t="shared" si="99"/>
        <v>0</v>
      </c>
      <c r="O218">
        <f t="shared" si="101"/>
        <v>0</v>
      </c>
    </row>
    <row r="219" spans="1:16" x14ac:dyDescent="0.25">
      <c r="E219" s="2" t="e">
        <f t="shared" si="102"/>
        <v>#DIV/0!</v>
      </c>
      <c r="H219">
        <f t="shared" si="100"/>
        <v>0</v>
      </c>
      <c r="L219">
        <f t="shared" si="103"/>
        <v>0</v>
      </c>
      <c r="M219">
        <f t="shared" si="99"/>
        <v>0</v>
      </c>
      <c r="O219">
        <f t="shared" si="101"/>
        <v>0</v>
      </c>
    </row>
    <row r="220" spans="1:16" x14ac:dyDescent="0.25">
      <c r="E220" s="2" t="e">
        <f t="shared" si="102"/>
        <v>#DIV/0!</v>
      </c>
      <c r="H220">
        <f t="shared" si="100"/>
        <v>0</v>
      </c>
      <c r="L220">
        <f t="shared" si="103"/>
        <v>0</v>
      </c>
      <c r="M220">
        <f t="shared" si="99"/>
        <v>0</v>
      </c>
      <c r="O220">
        <f t="shared" si="101"/>
        <v>0</v>
      </c>
    </row>
    <row r="221" spans="1:16" x14ac:dyDescent="0.25">
      <c r="E221" s="2" t="e">
        <f t="shared" si="102"/>
        <v>#DIV/0!</v>
      </c>
      <c r="H221">
        <f t="shared" si="100"/>
        <v>0</v>
      </c>
      <c r="L221">
        <f t="shared" si="103"/>
        <v>0</v>
      </c>
      <c r="M221">
        <f t="shared" si="99"/>
        <v>0</v>
      </c>
      <c r="O221">
        <f t="shared" si="101"/>
        <v>0</v>
      </c>
    </row>
    <row r="222" spans="1:16" x14ac:dyDescent="0.25">
      <c r="E222" s="2" t="e">
        <f t="shared" si="102"/>
        <v>#DIV/0!</v>
      </c>
      <c r="H222">
        <f t="shared" si="100"/>
        <v>0</v>
      </c>
      <c r="L222">
        <f t="shared" si="103"/>
        <v>0</v>
      </c>
      <c r="M222">
        <f t="shared" si="99"/>
        <v>0</v>
      </c>
      <c r="O222">
        <f t="shared" si="101"/>
        <v>0</v>
      </c>
    </row>
    <row r="223" spans="1:16" x14ac:dyDescent="0.25">
      <c r="E223" s="2" t="e">
        <f t="shared" si="102"/>
        <v>#DIV/0!</v>
      </c>
      <c r="H223">
        <f t="shared" si="100"/>
        <v>0</v>
      </c>
      <c r="M223">
        <f t="shared" si="99"/>
        <v>0</v>
      </c>
      <c r="O223">
        <f t="shared" si="101"/>
        <v>0</v>
      </c>
    </row>
    <row r="224" spans="1:16" x14ac:dyDescent="0.25">
      <c r="E224" s="2" t="e">
        <f t="shared" si="102"/>
        <v>#DIV/0!</v>
      </c>
      <c r="H224">
        <f t="shared" si="100"/>
        <v>0</v>
      </c>
      <c r="M224">
        <f t="shared" si="99"/>
        <v>0</v>
      </c>
      <c r="O224">
        <f t="shared" si="101"/>
        <v>0</v>
      </c>
    </row>
    <row r="225" spans="5:15" x14ac:dyDescent="0.25">
      <c r="E225" s="2" t="e">
        <f t="shared" si="102"/>
        <v>#DIV/0!</v>
      </c>
      <c r="H225">
        <f t="shared" si="100"/>
        <v>0</v>
      </c>
      <c r="M225">
        <f t="shared" si="99"/>
        <v>0</v>
      </c>
      <c r="O225">
        <f t="shared" si="101"/>
        <v>0</v>
      </c>
    </row>
    <row r="226" spans="5:15" x14ac:dyDescent="0.25">
      <c r="E226" s="2" t="e">
        <f t="shared" si="102"/>
        <v>#DIV/0!</v>
      </c>
      <c r="H226">
        <f t="shared" si="100"/>
        <v>0</v>
      </c>
      <c r="M226">
        <f t="shared" si="99"/>
        <v>0</v>
      </c>
      <c r="O226">
        <f t="shared" si="101"/>
        <v>0</v>
      </c>
    </row>
    <row r="227" spans="5:15" x14ac:dyDescent="0.25">
      <c r="E227" s="2" t="e">
        <f t="shared" si="102"/>
        <v>#DIV/0!</v>
      </c>
      <c r="H227">
        <f t="shared" si="100"/>
        <v>0</v>
      </c>
      <c r="M227">
        <f t="shared" si="99"/>
        <v>0</v>
      </c>
      <c r="O227">
        <f t="shared" si="101"/>
        <v>0</v>
      </c>
    </row>
    <row r="228" spans="5:15" x14ac:dyDescent="0.25">
      <c r="E228" s="2" t="e">
        <f t="shared" si="102"/>
        <v>#DIV/0!</v>
      </c>
      <c r="H228">
        <f t="shared" si="100"/>
        <v>0</v>
      </c>
      <c r="M228">
        <f t="shared" si="99"/>
        <v>0</v>
      </c>
      <c r="O228">
        <f t="shared" si="101"/>
        <v>0</v>
      </c>
    </row>
    <row r="229" spans="5:15" x14ac:dyDescent="0.25">
      <c r="E229" s="2" t="e">
        <f t="shared" si="102"/>
        <v>#DIV/0!</v>
      </c>
      <c r="H229">
        <f t="shared" si="100"/>
        <v>0</v>
      </c>
      <c r="M229">
        <f t="shared" si="99"/>
        <v>0</v>
      </c>
      <c r="O229">
        <f t="shared" si="101"/>
        <v>0</v>
      </c>
    </row>
    <row r="230" spans="5:15" x14ac:dyDescent="0.25">
      <c r="E230" s="2" t="e">
        <f t="shared" si="102"/>
        <v>#DIV/0!</v>
      </c>
      <c r="H230">
        <f t="shared" si="100"/>
        <v>0</v>
      </c>
      <c r="M230">
        <f t="shared" si="99"/>
        <v>0</v>
      </c>
      <c r="O230">
        <f t="shared" si="101"/>
        <v>0</v>
      </c>
    </row>
    <row r="231" spans="5:15" x14ac:dyDescent="0.25">
      <c r="E231" s="2" t="e">
        <f t="shared" si="102"/>
        <v>#DIV/0!</v>
      </c>
      <c r="H231">
        <f t="shared" si="100"/>
        <v>0</v>
      </c>
      <c r="M231">
        <f t="shared" si="99"/>
        <v>0</v>
      </c>
      <c r="O231">
        <f t="shared" si="101"/>
        <v>0</v>
      </c>
    </row>
    <row r="232" spans="5:15" x14ac:dyDescent="0.25">
      <c r="E232" s="2" t="e">
        <f t="shared" si="102"/>
        <v>#DIV/0!</v>
      </c>
      <c r="H232">
        <f t="shared" si="100"/>
        <v>0</v>
      </c>
      <c r="M232">
        <f t="shared" si="99"/>
        <v>0</v>
      </c>
      <c r="O232">
        <f t="shared" si="101"/>
        <v>0</v>
      </c>
    </row>
    <row r="233" spans="5:15" x14ac:dyDescent="0.25">
      <c r="E233" s="2" t="e">
        <f t="shared" si="102"/>
        <v>#DIV/0!</v>
      </c>
      <c r="H233">
        <f t="shared" si="100"/>
        <v>0</v>
      </c>
      <c r="M233">
        <f t="shared" si="99"/>
        <v>0</v>
      </c>
      <c r="O233">
        <f t="shared" si="101"/>
        <v>0</v>
      </c>
    </row>
    <row r="234" spans="5:15" x14ac:dyDescent="0.25">
      <c r="E234" s="2" t="e">
        <f t="shared" si="102"/>
        <v>#DIV/0!</v>
      </c>
      <c r="H234">
        <f t="shared" si="100"/>
        <v>0</v>
      </c>
      <c r="M234">
        <f t="shared" si="99"/>
        <v>0</v>
      </c>
      <c r="O234">
        <f t="shared" si="101"/>
        <v>0</v>
      </c>
    </row>
    <row r="235" spans="5:15" x14ac:dyDescent="0.25">
      <c r="E235" s="2" t="e">
        <f t="shared" si="102"/>
        <v>#DIV/0!</v>
      </c>
      <c r="H235">
        <f t="shared" si="100"/>
        <v>0</v>
      </c>
      <c r="M235">
        <f t="shared" si="99"/>
        <v>0</v>
      </c>
      <c r="O235">
        <f t="shared" si="101"/>
        <v>0</v>
      </c>
    </row>
    <row r="236" spans="5:15" x14ac:dyDescent="0.25">
      <c r="E236" s="2" t="e">
        <f t="shared" si="102"/>
        <v>#DIV/0!</v>
      </c>
      <c r="H236">
        <f t="shared" si="100"/>
        <v>0</v>
      </c>
      <c r="M236">
        <f t="shared" si="99"/>
        <v>0</v>
      </c>
      <c r="O236">
        <f t="shared" si="101"/>
        <v>0</v>
      </c>
    </row>
    <row r="237" spans="5:15" x14ac:dyDescent="0.25">
      <c r="E237" s="2" t="e">
        <f t="shared" si="102"/>
        <v>#DIV/0!</v>
      </c>
      <c r="H237">
        <f t="shared" si="100"/>
        <v>0</v>
      </c>
      <c r="M237">
        <f t="shared" si="99"/>
        <v>0</v>
      </c>
      <c r="O237">
        <f t="shared" si="101"/>
        <v>0</v>
      </c>
    </row>
    <row r="238" spans="5:15" x14ac:dyDescent="0.25">
      <c r="E238" s="2" t="e">
        <f t="shared" si="102"/>
        <v>#DIV/0!</v>
      </c>
      <c r="H238">
        <f t="shared" si="100"/>
        <v>0</v>
      </c>
      <c r="M238">
        <f t="shared" si="99"/>
        <v>0</v>
      </c>
      <c r="O238">
        <f t="shared" si="101"/>
        <v>0</v>
      </c>
    </row>
    <row r="239" spans="5:15" x14ac:dyDescent="0.25">
      <c r="E239" s="2" t="e">
        <f t="shared" si="102"/>
        <v>#DIV/0!</v>
      </c>
      <c r="H239">
        <f t="shared" si="100"/>
        <v>0</v>
      </c>
      <c r="M239">
        <f t="shared" si="99"/>
        <v>0</v>
      </c>
      <c r="O239">
        <f t="shared" si="101"/>
        <v>0</v>
      </c>
    </row>
    <row r="240" spans="5:15" x14ac:dyDescent="0.25">
      <c r="E240" s="2" t="e">
        <f t="shared" si="102"/>
        <v>#DIV/0!</v>
      </c>
      <c r="H240">
        <f t="shared" si="100"/>
        <v>0</v>
      </c>
      <c r="M240">
        <f t="shared" si="99"/>
        <v>0</v>
      </c>
      <c r="O240">
        <f t="shared" si="101"/>
        <v>0</v>
      </c>
    </row>
    <row r="241" spans="5:15" x14ac:dyDescent="0.25">
      <c r="E241" s="2" t="e">
        <f t="shared" si="102"/>
        <v>#DIV/0!</v>
      </c>
      <c r="H241">
        <f t="shared" si="100"/>
        <v>0</v>
      </c>
      <c r="M241">
        <f t="shared" si="99"/>
        <v>0</v>
      </c>
      <c r="O241">
        <f t="shared" si="101"/>
        <v>0</v>
      </c>
    </row>
    <row r="242" spans="5:15" x14ac:dyDescent="0.25">
      <c r="E242" t="e">
        <f t="shared" si="102"/>
        <v>#DIV/0!</v>
      </c>
      <c r="H242">
        <f t="shared" si="100"/>
        <v>0</v>
      </c>
      <c r="M242">
        <f t="shared" si="99"/>
        <v>0</v>
      </c>
      <c r="O242">
        <f t="shared" si="101"/>
        <v>0</v>
      </c>
    </row>
    <row r="243" spans="5:15" x14ac:dyDescent="0.25">
      <c r="E243" t="e">
        <f t="shared" si="102"/>
        <v>#DIV/0!</v>
      </c>
      <c r="H243">
        <f t="shared" si="100"/>
        <v>0</v>
      </c>
      <c r="M243">
        <f t="shared" si="99"/>
        <v>0</v>
      </c>
      <c r="O243">
        <f t="shared" si="101"/>
        <v>0</v>
      </c>
    </row>
    <row r="244" spans="5:15" x14ac:dyDescent="0.25">
      <c r="E244" t="e">
        <f t="shared" si="102"/>
        <v>#DIV/0!</v>
      </c>
      <c r="H244">
        <f t="shared" si="100"/>
        <v>0</v>
      </c>
      <c r="M244">
        <f t="shared" si="99"/>
        <v>0</v>
      </c>
      <c r="O244">
        <f t="shared" si="101"/>
        <v>0</v>
      </c>
    </row>
    <row r="245" spans="5:15" x14ac:dyDescent="0.25">
      <c r="E245" t="e">
        <f t="shared" si="102"/>
        <v>#DIV/0!</v>
      </c>
      <c r="H245">
        <f t="shared" si="100"/>
        <v>0</v>
      </c>
      <c r="M245">
        <f t="shared" si="99"/>
        <v>0</v>
      </c>
      <c r="O245">
        <f t="shared" si="101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A171-01EE-4F7A-8825-7C69F89B80D4}">
  <dimension ref="A1:AA247"/>
  <sheetViews>
    <sheetView zoomScale="120" zoomScaleNormal="120" workbookViewId="0">
      <selection activeCell="N3" sqref="N3:N2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30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23" si="4">10*1</f>
        <v>10</v>
      </c>
      <c r="O3">
        <f>SUM(I3:N3)</f>
        <v>10</v>
      </c>
    </row>
    <row r="4" spans="1:27" ht="14.25" customHeight="1" x14ac:dyDescent="0.25">
      <c r="B4" s="3"/>
      <c r="C4" s="3"/>
      <c r="D4" s="3"/>
      <c r="E4" s="2" t="e">
        <f t="shared" ref="E4" si="5">(B4)/(B4+C4+D4)</f>
        <v>#DIV/0!</v>
      </c>
      <c r="F4" s="3"/>
      <c r="G4" s="3"/>
      <c r="H4">
        <f t="shared" ref="H4" si="6">F4-G4</f>
        <v>0</v>
      </c>
      <c r="L4">
        <f t="shared" ref="L4" si="7">B4*10</f>
        <v>0</v>
      </c>
      <c r="M4">
        <f t="shared" ref="M4" si="8">D4*5</f>
        <v>0</v>
      </c>
      <c r="N4">
        <f t="shared" si="4"/>
        <v>10</v>
      </c>
      <c r="O4">
        <f>SUM(I4:N4)</f>
        <v>10</v>
      </c>
    </row>
    <row r="5" spans="1:27" x14ac:dyDescent="0.25">
      <c r="B5" s="3"/>
      <c r="C5" s="3"/>
      <c r="D5" s="3"/>
      <c r="E5" s="2" t="e">
        <f t="shared" ref="E5:E69" si="9">(B5)/(B5+C5+D5)</f>
        <v>#DIV/0!</v>
      </c>
      <c r="F5" s="3"/>
      <c r="G5" s="3"/>
      <c r="H5">
        <f t="shared" ref="H5:H69" si="10">F5-G5</f>
        <v>0</v>
      </c>
      <c r="L5">
        <f t="shared" ref="L5:L69" si="11">B5*10</f>
        <v>0</v>
      </c>
      <c r="M5">
        <f t="shared" ref="M5:M69" si="12">D5*5</f>
        <v>0</v>
      </c>
      <c r="N5">
        <f t="shared" si="4"/>
        <v>10</v>
      </c>
      <c r="O5">
        <f t="shared" ref="O5" si="13">SUM(I5:N5)</f>
        <v>10</v>
      </c>
    </row>
    <row r="6" spans="1:27" x14ac:dyDescent="0.25">
      <c r="B6" s="3"/>
      <c r="C6" s="3"/>
      <c r="D6" s="3"/>
      <c r="E6" s="2" t="e">
        <f t="shared" si="9"/>
        <v>#DIV/0!</v>
      </c>
      <c r="F6" s="3"/>
      <c r="G6" s="3"/>
      <c r="H6">
        <f t="shared" si="10"/>
        <v>0</v>
      </c>
      <c r="L6">
        <f t="shared" si="11"/>
        <v>0</v>
      </c>
      <c r="M6">
        <f t="shared" si="12"/>
        <v>0</v>
      </c>
      <c r="N6">
        <f t="shared" si="4"/>
        <v>10</v>
      </c>
      <c r="O6">
        <f t="shared" ref="O6" si="14">SUM(I6:N6)</f>
        <v>10</v>
      </c>
    </row>
    <row r="7" spans="1:27" ht="14.25" customHeight="1" x14ac:dyDescent="0.25">
      <c r="B7" s="3"/>
      <c r="C7" s="3"/>
      <c r="D7" s="3"/>
      <c r="E7" s="2" t="e">
        <f t="shared" si="9"/>
        <v>#DIV/0!</v>
      </c>
      <c r="F7" s="3"/>
      <c r="G7" s="3"/>
      <c r="H7">
        <f t="shared" si="10"/>
        <v>0</v>
      </c>
      <c r="L7">
        <f t="shared" si="11"/>
        <v>0</v>
      </c>
      <c r="M7">
        <f t="shared" si="12"/>
        <v>0</v>
      </c>
      <c r="N7">
        <f t="shared" si="4"/>
        <v>10</v>
      </c>
      <c r="O7">
        <f>SUM(I7:N7)</f>
        <v>10</v>
      </c>
    </row>
    <row r="8" spans="1:27" x14ac:dyDescent="0.25">
      <c r="B8" s="3"/>
      <c r="C8" s="3"/>
      <c r="D8" s="3"/>
      <c r="E8" s="2" t="e">
        <f t="shared" ref="E8" si="15">(B8)/(B8+C8+D8)</f>
        <v>#DIV/0!</v>
      </c>
      <c r="F8" s="3"/>
      <c r="G8" s="3"/>
      <c r="H8">
        <f t="shared" ref="H8" si="16">F8-G8</f>
        <v>0</v>
      </c>
      <c r="L8">
        <f t="shared" ref="L8" si="17">B8*10</f>
        <v>0</v>
      </c>
      <c r="M8">
        <f t="shared" ref="M8" si="18">D8*5</f>
        <v>0</v>
      </c>
      <c r="N8">
        <f t="shared" si="4"/>
        <v>10</v>
      </c>
      <c r="O8">
        <f t="shared" ref="O8" si="19">SUM(I8:N8)</f>
        <v>10</v>
      </c>
    </row>
    <row r="9" spans="1:27" ht="14.25" customHeight="1" x14ac:dyDescent="0.25">
      <c r="B9" s="3"/>
      <c r="C9" s="3"/>
      <c r="D9" s="3"/>
      <c r="E9" s="2" t="e">
        <f t="shared" ref="E9" si="20">(B9)/(B9+C9+D9)</f>
        <v>#DIV/0!</v>
      </c>
      <c r="F9" s="3"/>
      <c r="G9" s="3"/>
      <c r="H9">
        <f t="shared" ref="H9" si="21">F9-G9</f>
        <v>0</v>
      </c>
      <c r="L9">
        <f t="shared" ref="L9" si="22">B9*10</f>
        <v>0</v>
      </c>
      <c r="M9">
        <f t="shared" ref="M9" si="23">D9*5</f>
        <v>0</v>
      </c>
      <c r="N9">
        <f t="shared" si="4"/>
        <v>10</v>
      </c>
      <c r="O9">
        <f>SUM(I9:N9)</f>
        <v>10</v>
      </c>
    </row>
    <row r="10" spans="1:27" ht="14.25" customHeight="1" x14ac:dyDescent="0.25">
      <c r="B10" s="3"/>
      <c r="C10" s="3"/>
      <c r="D10" s="3"/>
      <c r="E10" s="2" t="e">
        <f t="shared" ref="E10" si="24">(B10)/(B10+C10+D10)</f>
        <v>#DIV/0!</v>
      </c>
      <c r="F10" s="3"/>
      <c r="G10" s="3"/>
      <c r="H10">
        <f t="shared" ref="H10" si="25">F10-G10</f>
        <v>0</v>
      </c>
      <c r="L10">
        <f t="shared" ref="L10" si="26">B10*10</f>
        <v>0</v>
      </c>
      <c r="M10">
        <f t="shared" ref="M10" si="27">D10*5</f>
        <v>0</v>
      </c>
      <c r="N10">
        <f t="shared" si="4"/>
        <v>10</v>
      </c>
      <c r="O10">
        <f>SUM(I10:N10)</f>
        <v>10</v>
      </c>
    </row>
    <row r="11" spans="1:27" x14ac:dyDescent="0.25">
      <c r="B11" s="3"/>
      <c r="C11" s="3"/>
      <c r="D11" s="3"/>
      <c r="E11" s="2" t="e">
        <f t="shared" si="9"/>
        <v>#DIV/0!</v>
      </c>
      <c r="F11" s="3"/>
      <c r="G11" s="3"/>
      <c r="H11">
        <f t="shared" si="10"/>
        <v>0</v>
      </c>
      <c r="L11">
        <f t="shared" si="11"/>
        <v>0</v>
      </c>
      <c r="M11">
        <f t="shared" si="12"/>
        <v>0</v>
      </c>
      <c r="N11">
        <f t="shared" si="4"/>
        <v>10</v>
      </c>
      <c r="O11">
        <f t="shared" ref="O11" si="28">SUM(I11:N11)</f>
        <v>10</v>
      </c>
    </row>
    <row r="12" spans="1:27" x14ac:dyDescent="0.25">
      <c r="B12" s="3"/>
      <c r="C12" s="3"/>
      <c r="D12" s="3"/>
      <c r="E12" s="2" t="e">
        <f t="shared" si="9"/>
        <v>#DIV/0!</v>
      </c>
      <c r="F12" s="3"/>
      <c r="G12" s="3"/>
      <c r="H12">
        <f t="shared" si="10"/>
        <v>0</v>
      </c>
      <c r="L12">
        <f t="shared" si="11"/>
        <v>0</v>
      </c>
      <c r="M12">
        <f t="shared" si="12"/>
        <v>0</v>
      </c>
      <c r="N12">
        <f t="shared" si="4"/>
        <v>10</v>
      </c>
      <c r="O12">
        <f t="shared" ref="O12:O79" si="29">SUM(I12:N12)</f>
        <v>10</v>
      </c>
    </row>
    <row r="13" spans="1:27" x14ac:dyDescent="0.25">
      <c r="B13" s="3"/>
      <c r="C13" s="3"/>
      <c r="D13" s="3"/>
      <c r="E13" s="2" t="e">
        <f t="shared" si="9"/>
        <v>#DIV/0!</v>
      </c>
      <c r="F13" s="3"/>
      <c r="G13" s="3"/>
      <c r="H13">
        <f t="shared" si="10"/>
        <v>0</v>
      </c>
      <c r="L13">
        <f t="shared" si="11"/>
        <v>0</v>
      </c>
      <c r="M13">
        <f t="shared" si="12"/>
        <v>0</v>
      </c>
      <c r="N13">
        <f t="shared" si="4"/>
        <v>10</v>
      </c>
      <c r="O13">
        <f t="shared" ref="O13:O14" si="30">SUM(I13:N13)</f>
        <v>10</v>
      </c>
    </row>
    <row r="14" spans="1:27" x14ac:dyDescent="0.25">
      <c r="B14" s="3"/>
      <c r="C14" s="3"/>
      <c r="D14" s="3"/>
      <c r="E14" s="2" t="e">
        <f t="shared" si="9"/>
        <v>#DIV/0!</v>
      </c>
      <c r="F14" s="3"/>
      <c r="G14" s="3"/>
      <c r="H14">
        <f t="shared" si="10"/>
        <v>0</v>
      </c>
      <c r="L14">
        <f t="shared" si="11"/>
        <v>0</v>
      </c>
      <c r="M14">
        <f t="shared" si="12"/>
        <v>0</v>
      </c>
      <c r="N14">
        <f t="shared" si="4"/>
        <v>10</v>
      </c>
      <c r="O14">
        <f t="shared" si="30"/>
        <v>10</v>
      </c>
    </row>
    <row r="15" spans="1:27" x14ac:dyDescent="0.25">
      <c r="B15" s="3"/>
      <c r="C15" s="3"/>
      <c r="D15" s="3"/>
      <c r="E15" s="2" t="e">
        <f t="shared" si="9"/>
        <v>#DIV/0!</v>
      </c>
      <c r="F15" s="3"/>
      <c r="G15" s="3"/>
      <c r="H15">
        <f t="shared" si="10"/>
        <v>0</v>
      </c>
      <c r="L15">
        <f t="shared" si="11"/>
        <v>0</v>
      </c>
      <c r="M15">
        <f t="shared" si="12"/>
        <v>0</v>
      </c>
      <c r="N15">
        <f t="shared" si="4"/>
        <v>10</v>
      </c>
      <c r="O15">
        <f t="shared" si="29"/>
        <v>10</v>
      </c>
    </row>
    <row r="16" spans="1:27" x14ac:dyDescent="0.25">
      <c r="B16" s="3"/>
      <c r="C16" s="3"/>
      <c r="D16" s="3"/>
      <c r="E16" s="2" t="e">
        <f t="shared" si="9"/>
        <v>#DIV/0!</v>
      </c>
      <c r="F16" s="3"/>
      <c r="G16" s="3"/>
      <c r="H16">
        <f t="shared" si="10"/>
        <v>0</v>
      </c>
      <c r="L16">
        <f t="shared" si="11"/>
        <v>0</v>
      </c>
      <c r="M16">
        <f t="shared" si="12"/>
        <v>0</v>
      </c>
      <c r="N16">
        <f t="shared" si="4"/>
        <v>10</v>
      </c>
      <c r="O16">
        <f t="shared" si="29"/>
        <v>10</v>
      </c>
    </row>
    <row r="17" spans="2:15" x14ac:dyDescent="0.25">
      <c r="B17" s="3"/>
      <c r="C17" s="3"/>
      <c r="D17" s="3"/>
      <c r="E17" s="2" t="e">
        <f t="shared" si="9"/>
        <v>#DIV/0!</v>
      </c>
      <c r="F17" s="3"/>
      <c r="G17" s="3"/>
      <c r="H17">
        <f t="shared" si="10"/>
        <v>0</v>
      </c>
      <c r="L17">
        <f t="shared" si="11"/>
        <v>0</v>
      </c>
      <c r="M17">
        <f t="shared" si="12"/>
        <v>0</v>
      </c>
      <c r="N17">
        <f t="shared" si="4"/>
        <v>10</v>
      </c>
      <c r="O17">
        <f t="shared" si="29"/>
        <v>10</v>
      </c>
    </row>
    <row r="18" spans="2:15" x14ac:dyDescent="0.25">
      <c r="B18" s="3"/>
      <c r="C18" s="3"/>
      <c r="D18" s="3"/>
      <c r="E18" s="2" t="e">
        <f t="shared" si="9"/>
        <v>#DIV/0!</v>
      </c>
      <c r="F18" s="3"/>
      <c r="G18" s="3"/>
      <c r="H18">
        <f t="shared" si="10"/>
        <v>0</v>
      </c>
      <c r="L18">
        <f t="shared" si="11"/>
        <v>0</v>
      </c>
      <c r="M18">
        <f t="shared" si="12"/>
        <v>0</v>
      </c>
      <c r="N18">
        <f t="shared" si="4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 t="shared" si="9"/>
        <v>#DIV/0!</v>
      </c>
      <c r="F19" s="3"/>
      <c r="G19" s="3"/>
      <c r="H19">
        <f t="shared" si="10"/>
        <v>0</v>
      </c>
      <c r="L19">
        <f t="shared" si="11"/>
        <v>0</v>
      </c>
      <c r="M19">
        <f t="shared" si="12"/>
        <v>0</v>
      </c>
      <c r="N19">
        <f t="shared" si="4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10"/>
        <v>0</v>
      </c>
      <c r="L20">
        <f t="shared" si="11"/>
        <v>0</v>
      </c>
      <c r="M20">
        <f t="shared" si="12"/>
        <v>0</v>
      </c>
      <c r="N20">
        <f t="shared" si="4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0"/>
        <v>0</v>
      </c>
      <c r="L21">
        <f t="shared" si="11"/>
        <v>0</v>
      </c>
      <c r="M21">
        <f t="shared" si="12"/>
        <v>0</v>
      </c>
      <c r="N21">
        <f t="shared" si="4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0"/>
        <v>0</v>
      </c>
      <c r="L22">
        <f t="shared" si="11"/>
        <v>0</v>
      </c>
      <c r="M22">
        <f t="shared" si="12"/>
        <v>0</v>
      </c>
      <c r="N22">
        <f t="shared" si="4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0"/>
        <v>0</v>
      </c>
      <c r="L23">
        <f t="shared" si="11"/>
        <v>0</v>
      </c>
      <c r="M23">
        <f t="shared" si="12"/>
        <v>0</v>
      </c>
      <c r="N23">
        <f t="shared" si="4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 t="shared" ref="E24:E37" si="31">(B24)/(B24+C24+D24)</f>
        <v>#DIV/0!</v>
      </c>
      <c r="F24" s="3"/>
      <c r="G24" s="3"/>
      <c r="H24">
        <f t="shared" si="10"/>
        <v>0</v>
      </c>
      <c r="L24">
        <f t="shared" si="11"/>
        <v>0</v>
      </c>
      <c r="M24">
        <f t="shared" si="12"/>
        <v>0</v>
      </c>
      <c r="N24">
        <f t="shared" ref="N24:N51" si="32">10*1</f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 t="shared" si="31"/>
        <v>#DIV/0!</v>
      </c>
      <c r="F25" s="3"/>
      <c r="G25" s="3"/>
      <c r="H25">
        <f t="shared" si="10"/>
        <v>0</v>
      </c>
      <c r="L25">
        <f t="shared" si="11"/>
        <v>0</v>
      </c>
      <c r="M25">
        <f t="shared" si="12"/>
        <v>0</v>
      </c>
      <c r="N25">
        <f t="shared" si="32"/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0"/>
        <v>0</v>
      </c>
      <c r="L26">
        <f t="shared" si="11"/>
        <v>0</v>
      </c>
      <c r="M26">
        <f t="shared" si="12"/>
        <v>0</v>
      </c>
      <c r="N26">
        <f t="shared" si="32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0"/>
        <v>0</v>
      </c>
      <c r="L27">
        <f t="shared" si="11"/>
        <v>0</v>
      </c>
      <c r="M27">
        <f t="shared" si="12"/>
        <v>0</v>
      </c>
      <c r="N27">
        <f t="shared" si="32"/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ref="E28:E30" si="33">(B28)/(B28+C28+D28)</f>
        <v>#DIV/0!</v>
      </c>
      <c r="F28" s="3"/>
      <c r="G28" s="3"/>
      <c r="H28">
        <f t="shared" si="10"/>
        <v>0</v>
      </c>
      <c r="L28">
        <f t="shared" si="11"/>
        <v>0</v>
      </c>
      <c r="M28">
        <f t="shared" si="12"/>
        <v>0</v>
      </c>
      <c r="N28">
        <f t="shared" si="32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 t="shared" si="33"/>
        <v>#DIV/0!</v>
      </c>
      <c r="F29" s="3"/>
      <c r="G29" s="3"/>
      <c r="H29">
        <f t="shared" si="10"/>
        <v>0</v>
      </c>
      <c r="L29">
        <f t="shared" si="11"/>
        <v>0</v>
      </c>
      <c r="M29">
        <f t="shared" si="12"/>
        <v>0</v>
      </c>
      <c r="N29">
        <f t="shared" si="32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 t="shared" si="33"/>
        <v>#DIV/0!</v>
      </c>
      <c r="F30" s="3"/>
      <c r="G30" s="3"/>
      <c r="H30">
        <f t="shared" si="10"/>
        <v>0</v>
      </c>
      <c r="L30">
        <f t="shared" si="11"/>
        <v>0</v>
      </c>
      <c r="M30">
        <f t="shared" si="12"/>
        <v>0</v>
      </c>
      <c r="N30">
        <f t="shared" si="32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si="31"/>
        <v>#DIV/0!</v>
      </c>
      <c r="F31" s="3"/>
      <c r="G31" s="3"/>
      <c r="H31">
        <f t="shared" si="10"/>
        <v>0</v>
      </c>
      <c r="L31">
        <f t="shared" si="11"/>
        <v>0</v>
      </c>
      <c r="M31">
        <f t="shared" si="12"/>
        <v>0</v>
      </c>
      <c r="N31">
        <f t="shared" si="32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 t="shared" si="31"/>
        <v>#DIV/0!</v>
      </c>
      <c r="F32" s="3"/>
      <c r="G32" s="3"/>
      <c r="H32">
        <f t="shared" si="10"/>
        <v>0</v>
      </c>
      <c r="L32">
        <f t="shared" si="11"/>
        <v>0</v>
      </c>
      <c r="M32">
        <f t="shared" si="12"/>
        <v>0</v>
      </c>
      <c r="N32">
        <f t="shared" si="32"/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si="31"/>
        <v>#DIV/0!</v>
      </c>
      <c r="F33" s="3"/>
      <c r="G33" s="3"/>
      <c r="H33">
        <f t="shared" si="10"/>
        <v>0</v>
      </c>
      <c r="L33">
        <f t="shared" si="11"/>
        <v>0</v>
      </c>
      <c r="M33">
        <f t="shared" si="12"/>
        <v>0</v>
      </c>
      <c r="N33">
        <f t="shared" si="3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10"/>
        <v>0</v>
      </c>
      <c r="L34">
        <f t="shared" si="11"/>
        <v>0</v>
      </c>
      <c r="M34">
        <f t="shared" si="12"/>
        <v>0</v>
      </c>
      <c r="N34">
        <f t="shared" si="3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ref="E35" si="34">(B35)/(B35+C35+D35)</f>
        <v>#DIV/0!</v>
      </c>
      <c r="F35" s="3"/>
      <c r="G35" s="3"/>
      <c r="H35">
        <f t="shared" si="10"/>
        <v>0</v>
      </c>
      <c r="L35">
        <f t="shared" si="11"/>
        <v>0</v>
      </c>
      <c r="M35">
        <f t="shared" si="12"/>
        <v>0</v>
      </c>
      <c r="N35">
        <f t="shared" si="3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10"/>
        <v>0</v>
      </c>
      <c r="L36">
        <f t="shared" si="11"/>
        <v>0</v>
      </c>
      <c r="M36">
        <f t="shared" si="12"/>
        <v>0</v>
      </c>
      <c r="N36">
        <f t="shared" si="3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 t="shared" si="31"/>
        <v>#DIV/0!</v>
      </c>
      <c r="F37" s="3"/>
      <c r="G37" s="3"/>
      <c r="H37">
        <f t="shared" si="10"/>
        <v>0</v>
      </c>
      <c r="L37">
        <f t="shared" si="11"/>
        <v>0</v>
      </c>
      <c r="M37">
        <f t="shared" si="12"/>
        <v>0</v>
      </c>
      <c r="N37">
        <f t="shared" si="3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si="10"/>
        <v>0</v>
      </c>
      <c r="L38">
        <f t="shared" si="11"/>
        <v>0</v>
      </c>
      <c r="M38">
        <f t="shared" si="12"/>
        <v>0</v>
      </c>
      <c r="N38">
        <f t="shared" si="3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 t="shared" si="9"/>
        <v>#DIV/0!</v>
      </c>
      <c r="F39" s="3"/>
      <c r="G39" s="3"/>
      <c r="H39">
        <f t="shared" si="10"/>
        <v>0</v>
      </c>
      <c r="L39">
        <f t="shared" si="11"/>
        <v>0</v>
      </c>
      <c r="M39">
        <f t="shared" si="12"/>
        <v>0</v>
      </c>
      <c r="N39">
        <f t="shared" si="3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9"/>
        <v>#DIV/0!</v>
      </c>
      <c r="F40" s="3"/>
      <c r="G40" s="3"/>
      <c r="H40">
        <f t="shared" si="10"/>
        <v>0</v>
      </c>
      <c r="L40">
        <f t="shared" si="11"/>
        <v>0</v>
      </c>
      <c r="M40">
        <f t="shared" si="12"/>
        <v>0</v>
      </c>
      <c r="N40">
        <f t="shared" si="3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 t="shared" si="9"/>
        <v>#DIV/0!</v>
      </c>
      <c r="F41" s="3"/>
      <c r="G41" s="3"/>
      <c r="H41">
        <f t="shared" si="10"/>
        <v>0</v>
      </c>
      <c r="L41">
        <f t="shared" si="11"/>
        <v>0</v>
      </c>
      <c r="M41">
        <f t="shared" si="12"/>
        <v>0</v>
      </c>
      <c r="N41">
        <f t="shared" si="3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 t="shared" si="9"/>
        <v>#DIV/0!</v>
      </c>
      <c r="F42" s="3"/>
      <c r="G42" s="3"/>
      <c r="H42">
        <f t="shared" si="10"/>
        <v>0</v>
      </c>
      <c r="L42">
        <f t="shared" si="11"/>
        <v>0</v>
      </c>
      <c r="M42">
        <f t="shared" si="12"/>
        <v>0</v>
      </c>
      <c r="N42">
        <f t="shared" si="3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si="9"/>
        <v>#DIV/0!</v>
      </c>
      <c r="F43" s="3"/>
      <c r="G43" s="3"/>
      <c r="H43">
        <f t="shared" si="10"/>
        <v>0</v>
      </c>
      <c r="L43">
        <f t="shared" si="11"/>
        <v>0</v>
      </c>
      <c r="M43">
        <f t="shared" si="12"/>
        <v>0</v>
      </c>
      <c r="N43">
        <f t="shared" si="3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10"/>
        <v>0</v>
      </c>
      <c r="L44">
        <f t="shared" si="11"/>
        <v>0</v>
      </c>
      <c r="M44">
        <f t="shared" si="12"/>
        <v>0</v>
      </c>
      <c r="N44">
        <f t="shared" si="3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ref="E45:E47" si="35">(B45)/(B45+C45+D45)</f>
        <v>#DIV/0!</v>
      </c>
      <c r="F45" s="3"/>
      <c r="G45" s="3"/>
      <c r="H45">
        <f t="shared" si="10"/>
        <v>0</v>
      </c>
      <c r="L45">
        <f t="shared" si="11"/>
        <v>0</v>
      </c>
      <c r="M45">
        <f t="shared" si="12"/>
        <v>0</v>
      </c>
      <c r="N45">
        <f t="shared" si="3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 t="shared" si="35"/>
        <v>#DIV/0!</v>
      </c>
      <c r="F46" s="3"/>
      <c r="G46" s="3"/>
      <c r="H46">
        <f t="shared" si="10"/>
        <v>0</v>
      </c>
      <c r="L46">
        <f t="shared" si="11"/>
        <v>0</v>
      </c>
      <c r="M46">
        <f t="shared" si="12"/>
        <v>0</v>
      </c>
      <c r="N46">
        <f t="shared" si="3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 t="shared" si="35"/>
        <v>#DIV/0!</v>
      </c>
      <c r="F47" s="3"/>
      <c r="G47" s="3"/>
      <c r="H47">
        <f t="shared" si="10"/>
        <v>0</v>
      </c>
      <c r="L47">
        <f t="shared" si="11"/>
        <v>0</v>
      </c>
      <c r="M47">
        <f t="shared" si="12"/>
        <v>0</v>
      </c>
      <c r="N47">
        <f t="shared" si="3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10"/>
        <v>0</v>
      </c>
      <c r="L48">
        <f t="shared" si="11"/>
        <v>0</v>
      </c>
      <c r="M48">
        <f t="shared" si="12"/>
        <v>0</v>
      </c>
      <c r="N48">
        <f t="shared" si="3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ref="E49:E67" si="36">(B49)/(B49+C49+D49)</f>
        <v>#DIV/0!</v>
      </c>
      <c r="F49" s="3"/>
      <c r="G49" s="3"/>
      <c r="H49">
        <f t="shared" si="10"/>
        <v>0</v>
      </c>
      <c r="L49">
        <f t="shared" si="11"/>
        <v>0</v>
      </c>
      <c r="M49">
        <f t="shared" si="12"/>
        <v>0</v>
      </c>
      <c r="N49">
        <f t="shared" si="3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10"/>
        <v>0</v>
      </c>
      <c r="L50">
        <f t="shared" si="11"/>
        <v>0</v>
      </c>
      <c r="M50">
        <f t="shared" si="12"/>
        <v>0</v>
      </c>
      <c r="N50">
        <f t="shared" si="32"/>
        <v>10</v>
      </c>
      <c r="O50">
        <f t="shared" si="29"/>
        <v>10</v>
      </c>
    </row>
    <row r="51" spans="2:15" x14ac:dyDescent="0.25">
      <c r="B51" s="3"/>
      <c r="C51" s="3"/>
      <c r="D51" s="3"/>
      <c r="E51" s="2" t="e">
        <f t="shared" ref="E51" si="37">(B51)/(B51+C51+D51)</f>
        <v>#DIV/0!</v>
      </c>
      <c r="F51" s="3"/>
      <c r="G51" s="3"/>
      <c r="H51">
        <f>F51-G51</f>
        <v>0</v>
      </c>
      <c r="L51">
        <f t="shared" si="11"/>
        <v>0</v>
      </c>
      <c r="M51">
        <f t="shared" si="12"/>
        <v>0</v>
      </c>
      <c r="N51">
        <f t="shared" si="32"/>
        <v>10</v>
      </c>
      <c r="O51">
        <f t="shared" si="29"/>
        <v>10</v>
      </c>
    </row>
    <row r="52" spans="2:15" x14ac:dyDescent="0.25">
      <c r="B52" s="3"/>
      <c r="C52" s="3"/>
      <c r="D52" s="3"/>
      <c r="E52" s="2" t="e">
        <f t="shared" si="36"/>
        <v>#DIV/0!</v>
      </c>
      <c r="F52" s="3"/>
      <c r="G52" s="3"/>
      <c r="H52">
        <f t="shared" si="10"/>
        <v>0</v>
      </c>
      <c r="L52">
        <f t="shared" si="11"/>
        <v>0</v>
      </c>
      <c r="M52">
        <f t="shared" si="12"/>
        <v>0</v>
      </c>
      <c r="O52">
        <f t="shared" si="29"/>
        <v>0</v>
      </c>
    </row>
    <row r="53" spans="2:15" x14ac:dyDescent="0.25">
      <c r="B53" s="3"/>
      <c r="C53" s="3"/>
      <c r="D53" s="3"/>
      <c r="E53" s="2" t="e">
        <f t="shared" si="36"/>
        <v>#DIV/0!</v>
      </c>
      <c r="F53" s="3"/>
      <c r="G53" s="3"/>
      <c r="H53">
        <f t="shared" si="10"/>
        <v>0</v>
      </c>
      <c r="L53">
        <f t="shared" si="11"/>
        <v>0</v>
      </c>
      <c r="M53">
        <f t="shared" si="12"/>
        <v>0</v>
      </c>
      <c r="O53">
        <f t="shared" si="29"/>
        <v>0</v>
      </c>
    </row>
    <row r="54" spans="2:15" x14ac:dyDescent="0.25">
      <c r="B54" s="3"/>
      <c r="C54" s="3"/>
      <c r="D54" s="3"/>
      <c r="E54" s="2" t="e">
        <f t="shared" si="36"/>
        <v>#DIV/0!</v>
      </c>
      <c r="F54" s="3"/>
      <c r="G54" s="3"/>
      <c r="H54">
        <f t="shared" si="10"/>
        <v>0</v>
      </c>
      <c r="L54">
        <f t="shared" si="11"/>
        <v>0</v>
      </c>
      <c r="M54">
        <f t="shared" si="12"/>
        <v>0</v>
      </c>
      <c r="O54">
        <f t="shared" si="29"/>
        <v>0</v>
      </c>
    </row>
    <row r="55" spans="2:15" x14ac:dyDescent="0.25">
      <c r="B55" s="3"/>
      <c r="C55" s="3"/>
      <c r="D55" s="3"/>
      <c r="E55" s="2" t="e">
        <f t="shared" si="36"/>
        <v>#DIV/0!</v>
      </c>
      <c r="F55" s="3"/>
      <c r="G55" s="3"/>
      <c r="H55">
        <f t="shared" si="10"/>
        <v>0</v>
      </c>
      <c r="L55">
        <f t="shared" si="11"/>
        <v>0</v>
      </c>
      <c r="M55">
        <f t="shared" si="12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36"/>
        <v>#DIV/0!</v>
      </c>
      <c r="F56" s="3"/>
      <c r="G56" s="3"/>
      <c r="H56">
        <f t="shared" si="10"/>
        <v>0</v>
      </c>
      <c r="L56">
        <f t="shared" si="11"/>
        <v>0</v>
      </c>
      <c r="M56">
        <f t="shared" si="12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36"/>
        <v>#DIV/0!</v>
      </c>
      <c r="F57" s="3"/>
      <c r="G57" s="3"/>
      <c r="H57">
        <f t="shared" si="10"/>
        <v>0</v>
      </c>
      <c r="L57">
        <f t="shared" si="11"/>
        <v>0</v>
      </c>
      <c r="M57">
        <f t="shared" si="12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36"/>
        <v>#DIV/0!</v>
      </c>
      <c r="F58" s="3"/>
      <c r="G58" s="3"/>
      <c r="H58">
        <f t="shared" si="10"/>
        <v>0</v>
      </c>
      <c r="L58">
        <f t="shared" si="11"/>
        <v>0</v>
      </c>
      <c r="M58">
        <f t="shared" si="12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36"/>
        <v>#DIV/0!</v>
      </c>
      <c r="F59" s="3"/>
      <c r="G59" s="3"/>
      <c r="H59">
        <f t="shared" si="10"/>
        <v>0</v>
      </c>
      <c r="L59">
        <f t="shared" si="11"/>
        <v>0</v>
      </c>
      <c r="M59">
        <f t="shared" si="12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36"/>
        <v>#DIV/0!</v>
      </c>
      <c r="F60" s="3"/>
      <c r="G60" s="3"/>
      <c r="H60">
        <f t="shared" si="10"/>
        <v>0</v>
      </c>
      <c r="L60">
        <f t="shared" si="11"/>
        <v>0</v>
      </c>
      <c r="M60">
        <f t="shared" si="12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36"/>
        <v>#DIV/0!</v>
      </c>
      <c r="F61" s="3"/>
      <c r="G61" s="3"/>
      <c r="H61">
        <f t="shared" si="10"/>
        <v>0</v>
      </c>
      <c r="L61">
        <f t="shared" si="11"/>
        <v>0</v>
      </c>
      <c r="M61">
        <f t="shared" si="12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36"/>
        <v>#DIV/0!</v>
      </c>
      <c r="F62" s="3"/>
      <c r="G62" s="3"/>
      <c r="H62">
        <f>F62-G62</f>
        <v>0</v>
      </c>
      <c r="L62">
        <f t="shared" si="11"/>
        <v>0</v>
      </c>
      <c r="M62">
        <f t="shared" si="12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36"/>
        <v>#DIV/0!</v>
      </c>
      <c r="F63" s="3"/>
      <c r="G63" s="3"/>
      <c r="H63">
        <f t="shared" si="10"/>
        <v>0</v>
      </c>
      <c r="L63">
        <f t="shared" si="11"/>
        <v>0</v>
      </c>
      <c r="M63">
        <f t="shared" si="12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36"/>
        <v>#DIV/0!</v>
      </c>
      <c r="F64" s="3"/>
      <c r="G64" s="3"/>
      <c r="H64">
        <f t="shared" si="10"/>
        <v>0</v>
      </c>
      <c r="L64">
        <f t="shared" si="11"/>
        <v>0</v>
      </c>
      <c r="M64">
        <f t="shared" si="12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36"/>
        <v>#DIV/0!</v>
      </c>
      <c r="F65" s="3"/>
      <c r="G65" s="3"/>
      <c r="H65">
        <f t="shared" si="10"/>
        <v>0</v>
      </c>
      <c r="L65">
        <f t="shared" si="11"/>
        <v>0</v>
      </c>
      <c r="M65">
        <f t="shared" si="12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36"/>
        <v>#DIV/0!</v>
      </c>
      <c r="F66" s="3"/>
      <c r="G66" s="3"/>
      <c r="H66">
        <f t="shared" si="10"/>
        <v>0</v>
      </c>
      <c r="L66">
        <f t="shared" si="11"/>
        <v>0</v>
      </c>
      <c r="M66">
        <f t="shared" si="12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36"/>
        <v>#DIV/0!</v>
      </c>
      <c r="F67" s="3"/>
      <c r="G67" s="3"/>
      <c r="H67">
        <f t="shared" si="10"/>
        <v>0</v>
      </c>
      <c r="L67">
        <f t="shared" si="11"/>
        <v>0</v>
      </c>
      <c r="M67">
        <f t="shared" si="12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9"/>
        <v>#DIV/0!</v>
      </c>
      <c r="F68" s="3"/>
      <c r="G68" s="3"/>
      <c r="H68">
        <f t="shared" si="10"/>
        <v>0</v>
      </c>
      <c r="L68">
        <f t="shared" si="11"/>
        <v>0</v>
      </c>
      <c r="M68">
        <f t="shared" si="12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9"/>
        <v>#DIV/0!</v>
      </c>
      <c r="F69" s="3"/>
      <c r="G69" s="3"/>
      <c r="H69">
        <f t="shared" si="10"/>
        <v>0</v>
      </c>
      <c r="L69">
        <f t="shared" si="11"/>
        <v>0</v>
      </c>
      <c r="M69">
        <f t="shared" si="12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ref="E70:E198" si="38">(B70)/(B70+C70+D70)</f>
        <v>#DIV/0!</v>
      </c>
      <c r="F70" s="3"/>
      <c r="G70" s="3"/>
      <c r="H70">
        <f t="shared" ref="H70:H84" si="39">F70-G70</f>
        <v>0</v>
      </c>
      <c r="L70">
        <f t="shared" ref="L70:L137" si="40">B70*10</f>
        <v>0</v>
      </c>
      <c r="M70">
        <f t="shared" ref="M70:M140" si="41">D70*5</f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38"/>
        <v>#DIV/0!</v>
      </c>
      <c r="F71" s="3"/>
      <c r="G71" s="3"/>
      <c r="H71">
        <f t="shared" si="39"/>
        <v>0</v>
      </c>
      <c r="L71">
        <f t="shared" si="40"/>
        <v>0</v>
      </c>
      <c r="M71">
        <f t="shared" si="41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38"/>
        <v>#DIV/0!</v>
      </c>
      <c r="F72" s="3"/>
      <c r="G72" s="3"/>
      <c r="H72">
        <f t="shared" si="39"/>
        <v>0</v>
      </c>
      <c r="L72">
        <f t="shared" si="40"/>
        <v>0</v>
      </c>
      <c r="M72">
        <f t="shared" si="41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38"/>
        <v>#DIV/0!</v>
      </c>
      <c r="F73" s="3"/>
      <c r="G73" s="3"/>
      <c r="H73">
        <f t="shared" si="39"/>
        <v>0</v>
      </c>
      <c r="L73">
        <f t="shared" si="40"/>
        <v>0</v>
      </c>
      <c r="M73">
        <f t="shared" si="41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38"/>
        <v>#DIV/0!</v>
      </c>
      <c r="F74" s="3"/>
      <c r="G74" s="3"/>
      <c r="H74">
        <f t="shared" si="39"/>
        <v>0</v>
      </c>
      <c r="L74">
        <f t="shared" si="40"/>
        <v>0</v>
      </c>
      <c r="M74">
        <f t="shared" si="41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38"/>
        <v>#DIV/0!</v>
      </c>
      <c r="F75" s="3"/>
      <c r="G75" s="3"/>
      <c r="H75">
        <f t="shared" si="39"/>
        <v>0</v>
      </c>
      <c r="L75">
        <f t="shared" si="40"/>
        <v>0</v>
      </c>
      <c r="M75">
        <f t="shared" si="41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38"/>
        <v>#DIV/0!</v>
      </c>
      <c r="F76" s="3"/>
      <c r="G76" s="3"/>
      <c r="H76">
        <f t="shared" si="39"/>
        <v>0</v>
      </c>
      <c r="L76">
        <f t="shared" si="40"/>
        <v>0</v>
      </c>
      <c r="M76">
        <f t="shared" si="41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38"/>
        <v>#DIV/0!</v>
      </c>
      <c r="F77" s="3"/>
      <c r="G77" s="3"/>
      <c r="H77">
        <f t="shared" si="39"/>
        <v>0</v>
      </c>
      <c r="L77">
        <f t="shared" si="40"/>
        <v>0</v>
      </c>
      <c r="M77">
        <f t="shared" si="41"/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38"/>
        <v>#DIV/0!</v>
      </c>
      <c r="F78" s="3"/>
      <c r="G78" s="3"/>
      <c r="H78">
        <f t="shared" si="39"/>
        <v>0</v>
      </c>
      <c r="L78">
        <f t="shared" si="40"/>
        <v>0</v>
      </c>
      <c r="M78">
        <f t="shared" si="41"/>
        <v>0</v>
      </c>
      <c r="O78">
        <f t="shared" si="29"/>
        <v>0</v>
      </c>
    </row>
    <row r="79" spans="2:15" x14ac:dyDescent="0.25">
      <c r="B79" s="3"/>
      <c r="C79" s="3"/>
      <c r="D79" s="3"/>
      <c r="E79" s="2" t="e">
        <f t="shared" si="38"/>
        <v>#DIV/0!</v>
      </c>
      <c r="F79" s="3"/>
      <c r="G79" s="3"/>
      <c r="H79">
        <f t="shared" si="39"/>
        <v>0</v>
      </c>
      <c r="L79">
        <f t="shared" si="40"/>
        <v>0</v>
      </c>
      <c r="M79">
        <f t="shared" si="41"/>
        <v>0</v>
      </c>
      <c r="O79">
        <f t="shared" si="29"/>
        <v>0</v>
      </c>
    </row>
    <row r="80" spans="2:15" x14ac:dyDescent="0.25">
      <c r="B80" s="3"/>
      <c r="C80" s="3"/>
      <c r="D80" s="3"/>
      <c r="E80" s="2" t="e">
        <f t="shared" si="38"/>
        <v>#DIV/0!</v>
      </c>
      <c r="F80" s="3"/>
      <c r="G80" s="3"/>
      <c r="H80">
        <f t="shared" si="39"/>
        <v>0</v>
      </c>
      <c r="L80">
        <f t="shared" si="40"/>
        <v>0</v>
      </c>
      <c r="M80">
        <f t="shared" si="41"/>
        <v>0</v>
      </c>
      <c r="O80">
        <f t="shared" ref="O80:O140" si="42">SUM(I80:N80)</f>
        <v>0</v>
      </c>
    </row>
    <row r="81" spans="2:15" x14ac:dyDescent="0.25">
      <c r="B81" s="3"/>
      <c r="C81" s="3"/>
      <c r="D81" s="3"/>
      <c r="E81" s="2" t="e">
        <f t="shared" si="38"/>
        <v>#DIV/0!</v>
      </c>
      <c r="F81" s="3"/>
      <c r="G81" s="3"/>
      <c r="H81">
        <f t="shared" si="39"/>
        <v>0</v>
      </c>
      <c r="L81">
        <f t="shared" si="40"/>
        <v>0</v>
      </c>
      <c r="M81">
        <f t="shared" si="41"/>
        <v>0</v>
      </c>
      <c r="O81">
        <f t="shared" si="42"/>
        <v>0</v>
      </c>
    </row>
    <row r="82" spans="2:15" x14ac:dyDescent="0.25">
      <c r="B82" s="3"/>
      <c r="C82" s="3"/>
      <c r="D82" s="3"/>
      <c r="E82" s="2" t="e">
        <f t="shared" si="38"/>
        <v>#DIV/0!</v>
      </c>
      <c r="F82" s="3"/>
      <c r="G82" s="3"/>
      <c r="H82">
        <f t="shared" si="39"/>
        <v>0</v>
      </c>
      <c r="L82">
        <f t="shared" si="40"/>
        <v>0</v>
      </c>
      <c r="M82">
        <f t="shared" si="41"/>
        <v>0</v>
      </c>
      <c r="O82">
        <f t="shared" si="42"/>
        <v>0</v>
      </c>
    </row>
    <row r="83" spans="2:15" x14ac:dyDescent="0.25">
      <c r="B83" s="3"/>
      <c r="C83" s="3"/>
      <c r="D83" s="3"/>
      <c r="E83" s="2" t="e">
        <f t="shared" si="38"/>
        <v>#DIV/0!</v>
      </c>
      <c r="F83" s="3"/>
      <c r="G83" s="3"/>
      <c r="H83">
        <f t="shared" si="39"/>
        <v>0</v>
      </c>
      <c r="L83">
        <f t="shared" si="40"/>
        <v>0</v>
      </c>
      <c r="M83">
        <f t="shared" si="41"/>
        <v>0</v>
      </c>
      <c r="O83">
        <f t="shared" si="42"/>
        <v>0</v>
      </c>
    </row>
    <row r="84" spans="2:15" x14ac:dyDescent="0.25">
      <c r="B84" s="3"/>
      <c r="C84" s="3"/>
      <c r="D84" s="3"/>
      <c r="E84" s="2" t="e">
        <f t="shared" si="38"/>
        <v>#DIV/0!</v>
      </c>
      <c r="F84" s="3"/>
      <c r="G84" s="3"/>
      <c r="H84">
        <f t="shared" si="39"/>
        <v>0</v>
      </c>
      <c r="L84">
        <f t="shared" si="40"/>
        <v>0</v>
      </c>
      <c r="M84">
        <f t="shared" si="41"/>
        <v>0</v>
      </c>
      <c r="O84">
        <f t="shared" si="42"/>
        <v>0</v>
      </c>
    </row>
    <row r="85" spans="2:15" x14ac:dyDescent="0.25">
      <c r="B85" s="3"/>
      <c r="C85" s="3"/>
      <c r="D85" s="3"/>
      <c r="E85" s="2" t="e">
        <f t="shared" si="38"/>
        <v>#DIV/0!</v>
      </c>
      <c r="F85" s="3"/>
      <c r="G85" s="3"/>
      <c r="H85">
        <f>F85-G85</f>
        <v>0</v>
      </c>
      <c r="L85">
        <f t="shared" si="40"/>
        <v>0</v>
      </c>
      <c r="M85">
        <f t="shared" si="41"/>
        <v>0</v>
      </c>
      <c r="O85">
        <f t="shared" si="42"/>
        <v>0</v>
      </c>
    </row>
    <row r="86" spans="2:15" x14ac:dyDescent="0.25">
      <c r="B86" s="3"/>
      <c r="C86" s="3"/>
      <c r="D86" s="3"/>
      <c r="E86" s="2" t="e">
        <f t="shared" si="38"/>
        <v>#DIV/0!</v>
      </c>
      <c r="F86" s="3"/>
      <c r="G86" s="3"/>
      <c r="H86">
        <f>F86-G86</f>
        <v>0</v>
      </c>
      <c r="L86">
        <f t="shared" si="40"/>
        <v>0</v>
      </c>
      <c r="M86">
        <f t="shared" si="41"/>
        <v>0</v>
      </c>
      <c r="O86">
        <f t="shared" si="42"/>
        <v>0</v>
      </c>
    </row>
    <row r="87" spans="2:15" x14ac:dyDescent="0.25">
      <c r="B87" s="3"/>
      <c r="C87" s="3"/>
      <c r="D87" s="3"/>
      <c r="E87" s="2" t="e">
        <f t="shared" si="38"/>
        <v>#DIV/0!</v>
      </c>
      <c r="F87" s="3"/>
      <c r="G87" s="3"/>
      <c r="H87">
        <f t="shared" ref="H87:H134" si="43">F87-G87</f>
        <v>0</v>
      </c>
      <c r="L87">
        <f t="shared" si="40"/>
        <v>0</v>
      </c>
      <c r="M87">
        <f t="shared" si="41"/>
        <v>0</v>
      </c>
      <c r="O87">
        <f t="shared" si="42"/>
        <v>0</v>
      </c>
    </row>
    <row r="88" spans="2:15" x14ac:dyDescent="0.25">
      <c r="B88" s="3"/>
      <c r="C88" s="3"/>
      <c r="D88" s="3"/>
      <c r="E88" s="2" t="e">
        <f t="shared" si="38"/>
        <v>#DIV/0!</v>
      </c>
      <c r="F88" s="3"/>
      <c r="G88" s="3"/>
      <c r="H88">
        <f t="shared" si="43"/>
        <v>0</v>
      </c>
      <c r="L88">
        <f t="shared" si="40"/>
        <v>0</v>
      </c>
      <c r="M88">
        <f t="shared" si="41"/>
        <v>0</v>
      </c>
      <c r="O88">
        <f t="shared" si="42"/>
        <v>0</v>
      </c>
    </row>
    <row r="89" spans="2:15" x14ac:dyDescent="0.25">
      <c r="B89" s="3"/>
      <c r="C89" s="3"/>
      <c r="D89" s="3"/>
      <c r="E89" s="2" t="e">
        <f t="shared" si="38"/>
        <v>#DIV/0!</v>
      </c>
      <c r="F89" s="3"/>
      <c r="G89" s="3"/>
      <c r="H89">
        <f t="shared" si="43"/>
        <v>0</v>
      </c>
      <c r="L89">
        <f t="shared" si="40"/>
        <v>0</v>
      </c>
      <c r="M89">
        <f t="shared" si="41"/>
        <v>0</v>
      </c>
      <c r="O89">
        <f t="shared" si="42"/>
        <v>0</v>
      </c>
    </row>
    <row r="90" spans="2:15" x14ac:dyDescent="0.25">
      <c r="B90" s="3"/>
      <c r="C90" s="3"/>
      <c r="D90" s="3"/>
      <c r="E90" s="2" t="e">
        <f t="shared" si="38"/>
        <v>#DIV/0!</v>
      </c>
      <c r="F90" s="3"/>
      <c r="G90" s="3"/>
      <c r="H90">
        <f t="shared" si="43"/>
        <v>0</v>
      </c>
      <c r="L90">
        <f t="shared" si="40"/>
        <v>0</v>
      </c>
      <c r="M90">
        <f t="shared" si="41"/>
        <v>0</v>
      </c>
      <c r="O90">
        <f t="shared" si="42"/>
        <v>0</v>
      </c>
    </row>
    <row r="91" spans="2:15" x14ac:dyDescent="0.25">
      <c r="B91" s="3"/>
      <c r="C91" s="3"/>
      <c r="D91" s="3"/>
      <c r="E91" s="2" t="e">
        <f t="shared" si="38"/>
        <v>#DIV/0!</v>
      </c>
      <c r="F91" s="3"/>
      <c r="G91" s="3"/>
      <c r="H91">
        <f t="shared" si="43"/>
        <v>0</v>
      </c>
      <c r="L91">
        <f t="shared" si="40"/>
        <v>0</v>
      </c>
      <c r="M91">
        <f t="shared" si="41"/>
        <v>0</v>
      </c>
      <c r="O91">
        <f t="shared" si="42"/>
        <v>0</v>
      </c>
    </row>
    <row r="92" spans="2:15" x14ac:dyDescent="0.25">
      <c r="B92" s="3"/>
      <c r="C92" s="3"/>
      <c r="D92" s="3"/>
      <c r="E92" s="2" t="e">
        <f t="shared" si="38"/>
        <v>#DIV/0!</v>
      </c>
      <c r="F92" s="3"/>
      <c r="G92" s="3"/>
      <c r="H92">
        <f t="shared" si="43"/>
        <v>0</v>
      </c>
      <c r="L92">
        <f t="shared" si="40"/>
        <v>0</v>
      </c>
      <c r="M92">
        <f t="shared" si="41"/>
        <v>0</v>
      </c>
      <c r="O92">
        <f t="shared" si="42"/>
        <v>0</v>
      </c>
    </row>
    <row r="93" spans="2:15" x14ac:dyDescent="0.25">
      <c r="B93" s="3"/>
      <c r="C93" s="3"/>
      <c r="D93" s="3"/>
      <c r="E93" s="2" t="e">
        <f t="shared" si="38"/>
        <v>#DIV/0!</v>
      </c>
      <c r="F93" s="3"/>
      <c r="G93" s="3"/>
      <c r="H93">
        <f t="shared" si="43"/>
        <v>0</v>
      </c>
      <c r="L93">
        <f t="shared" si="40"/>
        <v>0</v>
      </c>
      <c r="M93">
        <f t="shared" si="41"/>
        <v>0</v>
      </c>
      <c r="O93">
        <f t="shared" si="42"/>
        <v>0</v>
      </c>
    </row>
    <row r="94" spans="2:15" x14ac:dyDescent="0.25">
      <c r="B94" s="3"/>
      <c r="C94" s="3"/>
      <c r="D94" s="3"/>
      <c r="E94" s="2" t="e">
        <f t="shared" si="38"/>
        <v>#DIV/0!</v>
      </c>
      <c r="F94" s="3"/>
      <c r="G94" s="3"/>
      <c r="H94">
        <f t="shared" si="43"/>
        <v>0</v>
      </c>
      <c r="L94">
        <f t="shared" si="40"/>
        <v>0</v>
      </c>
      <c r="M94">
        <f t="shared" si="41"/>
        <v>0</v>
      </c>
      <c r="O94">
        <f t="shared" si="42"/>
        <v>0</v>
      </c>
    </row>
    <row r="95" spans="2:15" x14ac:dyDescent="0.25">
      <c r="B95" s="3"/>
      <c r="C95" s="3"/>
      <c r="D95" s="3"/>
      <c r="E95" s="2" t="e">
        <f t="shared" si="38"/>
        <v>#DIV/0!</v>
      </c>
      <c r="F95" s="3"/>
      <c r="G95" s="3"/>
      <c r="H95">
        <f t="shared" si="43"/>
        <v>0</v>
      </c>
      <c r="L95">
        <f t="shared" si="40"/>
        <v>0</v>
      </c>
      <c r="M95">
        <f t="shared" si="41"/>
        <v>0</v>
      </c>
      <c r="O95">
        <f t="shared" si="42"/>
        <v>0</v>
      </c>
    </row>
    <row r="96" spans="2:15" x14ac:dyDescent="0.25">
      <c r="B96" s="3"/>
      <c r="C96" s="3"/>
      <c r="D96" s="3"/>
      <c r="E96" s="2" t="e">
        <f t="shared" si="38"/>
        <v>#DIV/0!</v>
      </c>
      <c r="F96" s="3"/>
      <c r="G96" s="3"/>
      <c r="H96">
        <f t="shared" si="43"/>
        <v>0</v>
      </c>
      <c r="L96">
        <f t="shared" si="40"/>
        <v>0</v>
      </c>
      <c r="M96">
        <f t="shared" si="41"/>
        <v>0</v>
      </c>
      <c r="O96">
        <f t="shared" si="42"/>
        <v>0</v>
      </c>
    </row>
    <row r="97" spans="2:15" x14ac:dyDescent="0.25">
      <c r="B97" s="3"/>
      <c r="C97" s="3"/>
      <c r="D97" s="3"/>
      <c r="E97" s="2" t="e">
        <f t="shared" si="38"/>
        <v>#DIV/0!</v>
      </c>
      <c r="F97" s="3"/>
      <c r="G97" s="3"/>
      <c r="H97">
        <f t="shared" si="43"/>
        <v>0</v>
      </c>
      <c r="L97">
        <f t="shared" si="40"/>
        <v>0</v>
      </c>
      <c r="M97">
        <f t="shared" si="41"/>
        <v>0</v>
      </c>
      <c r="O97">
        <f t="shared" si="42"/>
        <v>0</v>
      </c>
    </row>
    <row r="98" spans="2:15" x14ac:dyDescent="0.25">
      <c r="B98" s="3"/>
      <c r="C98" s="3"/>
      <c r="D98" s="3"/>
      <c r="E98" s="2" t="e">
        <f t="shared" si="38"/>
        <v>#DIV/0!</v>
      </c>
      <c r="F98" s="3"/>
      <c r="G98" s="3"/>
      <c r="H98">
        <f t="shared" si="43"/>
        <v>0</v>
      </c>
      <c r="L98">
        <f t="shared" si="40"/>
        <v>0</v>
      </c>
      <c r="M98">
        <f t="shared" si="41"/>
        <v>0</v>
      </c>
      <c r="O98">
        <f t="shared" si="42"/>
        <v>0</v>
      </c>
    </row>
    <row r="99" spans="2:15" x14ac:dyDescent="0.25">
      <c r="B99" s="3"/>
      <c r="C99" s="3"/>
      <c r="D99" s="3"/>
      <c r="E99" s="2" t="e">
        <f t="shared" si="38"/>
        <v>#DIV/0!</v>
      </c>
      <c r="F99" s="3"/>
      <c r="G99" s="3"/>
      <c r="H99">
        <f t="shared" si="43"/>
        <v>0</v>
      </c>
      <c r="L99">
        <f t="shared" si="40"/>
        <v>0</v>
      </c>
      <c r="M99">
        <f t="shared" si="41"/>
        <v>0</v>
      </c>
      <c r="O99">
        <f t="shared" si="42"/>
        <v>0</v>
      </c>
    </row>
    <row r="100" spans="2:15" x14ac:dyDescent="0.25">
      <c r="B100" s="3"/>
      <c r="C100" s="3"/>
      <c r="D100" s="3"/>
      <c r="E100" s="2" t="e">
        <f t="shared" si="38"/>
        <v>#DIV/0!</v>
      </c>
      <c r="F100" s="3"/>
      <c r="G100" s="3"/>
      <c r="H100">
        <f t="shared" si="43"/>
        <v>0</v>
      </c>
      <c r="L100">
        <f t="shared" si="40"/>
        <v>0</v>
      </c>
      <c r="M100">
        <f t="shared" si="41"/>
        <v>0</v>
      </c>
      <c r="O100">
        <f t="shared" si="42"/>
        <v>0</v>
      </c>
    </row>
    <row r="101" spans="2:15" x14ac:dyDescent="0.25">
      <c r="B101" s="3"/>
      <c r="C101" s="3"/>
      <c r="D101" s="3"/>
      <c r="E101" s="2" t="e">
        <f t="shared" si="38"/>
        <v>#DIV/0!</v>
      </c>
      <c r="F101" s="3"/>
      <c r="G101" s="3"/>
      <c r="H101">
        <f t="shared" si="43"/>
        <v>0</v>
      </c>
      <c r="L101">
        <f t="shared" si="40"/>
        <v>0</v>
      </c>
      <c r="M101">
        <f t="shared" si="41"/>
        <v>0</v>
      </c>
      <c r="O101">
        <f t="shared" si="42"/>
        <v>0</v>
      </c>
    </row>
    <row r="102" spans="2:15" x14ac:dyDescent="0.25">
      <c r="B102" s="3"/>
      <c r="C102" s="3"/>
      <c r="D102" s="3"/>
      <c r="E102" s="2" t="e">
        <f t="shared" si="38"/>
        <v>#DIV/0!</v>
      </c>
      <c r="F102" s="3"/>
      <c r="G102" s="3"/>
      <c r="H102">
        <f t="shared" si="43"/>
        <v>0</v>
      </c>
      <c r="L102">
        <f t="shared" si="40"/>
        <v>0</v>
      </c>
      <c r="M102">
        <f t="shared" si="41"/>
        <v>0</v>
      </c>
      <c r="O102">
        <f t="shared" si="42"/>
        <v>0</v>
      </c>
    </row>
    <row r="103" spans="2:15" x14ac:dyDescent="0.25">
      <c r="B103" s="3"/>
      <c r="C103" s="3"/>
      <c r="D103" s="3"/>
      <c r="E103" s="2" t="e">
        <f t="shared" si="38"/>
        <v>#DIV/0!</v>
      </c>
      <c r="F103" s="3"/>
      <c r="G103" s="3"/>
      <c r="H103">
        <f t="shared" si="43"/>
        <v>0</v>
      </c>
      <c r="L103">
        <f t="shared" si="40"/>
        <v>0</v>
      </c>
      <c r="M103">
        <f t="shared" si="41"/>
        <v>0</v>
      </c>
      <c r="O103">
        <f t="shared" si="42"/>
        <v>0</v>
      </c>
    </row>
    <row r="104" spans="2:15" x14ac:dyDescent="0.25">
      <c r="B104" s="3"/>
      <c r="C104" s="3"/>
      <c r="D104" s="3"/>
      <c r="E104" s="2" t="e">
        <f t="shared" si="38"/>
        <v>#DIV/0!</v>
      </c>
      <c r="F104" s="3"/>
      <c r="G104" s="3"/>
      <c r="H104">
        <f t="shared" si="43"/>
        <v>0</v>
      </c>
      <c r="L104">
        <f t="shared" si="40"/>
        <v>0</v>
      </c>
      <c r="M104">
        <f t="shared" si="41"/>
        <v>0</v>
      </c>
      <c r="O104">
        <f t="shared" si="42"/>
        <v>0</v>
      </c>
    </row>
    <row r="105" spans="2:15" x14ac:dyDescent="0.25">
      <c r="B105" s="3"/>
      <c r="C105" s="3"/>
      <c r="D105" s="3"/>
      <c r="E105" s="2" t="e">
        <f t="shared" si="38"/>
        <v>#DIV/0!</v>
      </c>
      <c r="F105" s="3"/>
      <c r="G105" s="3"/>
      <c r="H105">
        <f t="shared" si="43"/>
        <v>0</v>
      </c>
      <c r="L105">
        <f t="shared" si="40"/>
        <v>0</v>
      </c>
      <c r="M105">
        <f t="shared" si="41"/>
        <v>0</v>
      </c>
      <c r="O105">
        <f t="shared" si="42"/>
        <v>0</v>
      </c>
    </row>
    <row r="106" spans="2:15" x14ac:dyDescent="0.25">
      <c r="B106" s="3"/>
      <c r="C106" s="3"/>
      <c r="D106" s="3"/>
      <c r="E106" s="2" t="e">
        <f t="shared" si="38"/>
        <v>#DIV/0!</v>
      </c>
      <c r="F106" s="3"/>
      <c r="G106" s="3"/>
      <c r="H106">
        <f>F106-G106</f>
        <v>0</v>
      </c>
      <c r="L106">
        <f t="shared" si="40"/>
        <v>0</v>
      </c>
      <c r="M106">
        <f t="shared" si="41"/>
        <v>0</v>
      </c>
      <c r="O106">
        <f t="shared" si="42"/>
        <v>0</v>
      </c>
    </row>
    <row r="107" spans="2:15" x14ac:dyDescent="0.25">
      <c r="B107" s="3"/>
      <c r="C107" s="3"/>
      <c r="D107" s="3"/>
      <c r="E107" s="2" t="e">
        <f t="shared" si="38"/>
        <v>#DIV/0!</v>
      </c>
      <c r="F107" s="3"/>
      <c r="G107" s="3"/>
      <c r="H107">
        <f t="shared" ref="H107" si="44">F107-G107</f>
        <v>0</v>
      </c>
      <c r="L107">
        <f t="shared" si="40"/>
        <v>0</v>
      </c>
      <c r="M107">
        <f t="shared" si="41"/>
        <v>0</v>
      </c>
      <c r="O107">
        <f t="shared" si="42"/>
        <v>0</v>
      </c>
    </row>
    <row r="108" spans="2:15" x14ac:dyDescent="0.25">
      <c r="B108" s="3"/>
      <c r="C108" s="3"/>
      <c r="D108" s="3"/>
      <c r="E108" s="2" t="e">
        <f t="shared" si="38"/>
        <v>#DIV/0!</v>
      </c>
      <c r="F108" s="3"/>
      <c r="G108" s="3"/>
      <c r="H108">
        <f t="shared" si="43"/>
        <v>0</v>
      </c>
      <c r="L108">
        <f t="shared" si="40"/>
        <v>0</v>
      </c>
      <c r="M108">
        <f t="shared" si="41"/>
        <v>0</v>
      </c>
      <c r="O108">
        <f t="shared" si="42"/>
        <v>0</v>
      </c>
    </row>
    <row r="109" spans="2:15" x14ac:dyDescent="0.25">
      <c r="B109" s="3"/>
      <c r="C109" s="3"/>
      <c r="D109" s="3"/>
      <c r="E109" s="2" t="e">
        <f t="shared" si="38"/>
        <v>#DIV/0!</v>
      </c>
      <c r="F109" s="3"/>
      <c r="G109" s="3"/>
      <c r="H109">
        <f t="shared" si="43"/>
        <v>0</v>
      </c>
      <c r="L109">
        <f t="shared" si="40"/>
        <v>0</v>
      </c>
      <c r="M109">
        <f t="shared" si="41"/>
        <v>0</v>
      </c>
      <c r="O109">
        <f t="shared" si="42"/>
        <v>0</v>
      </c>
    </row>
    <row r="110" spans="2:15" x14ac:dyDescent="0.25">
      <c r="B110" s="3"/>
      <c r="C110" s="3"/>
      <c r="D110" s="3"/>
      <c r="E110" s="2" t="e">
        <f t="shared" si="38"/>
        <v>#DIV/0!</v>
      </c>
      <c r="F110" s="3"/>
      <c r="G110" s="3"/>
      <c r="H110">
        <f t="shared" si="43"/>
        <v>0</v>
      </c>
      <c r="L110">
        <f t="shared" si="40"/>
        <v>0</v>
      </c>
      <c r="M110">
        <f t="shared" si="41"/>
        <v>0</v>
      </c>
      <c r="O110">
        <f t="shared" si="42"/>
        <v>0</v>
      </c>
    </row>
    <row r="111" spans="2:15" x14ac:dyDescent="0.25">
      <c r="B111" s="3"/>
      <c r="C111" s="3"/>
      <c r="D111" s="3"/>
      <c r="E111" s="2" t="e">
        <f t="shared" si="38"/>
        <v>#DIV/0!</v>
      </c>
      <c r="F111" s="3"/>
      <c r="G111" s="3"/>
      <c r="H111">
        <f t="shared" si="43"/>
        <v>0</v>
      </c>
      <c r="L111">
        <f t="shared" si="40"/>
        <v>0</v>
      </c>
      <c r="M111">
        <f t="shared" si="41"/>
        <v>0</v>
      </c>
      <c r="O111">
        <f t="shared" si="42"/>
        <v>0</v>
      </c>
    </row>
    <row r="112" spans="2:15" x14ac:dyDescent="0.25">
      <c r="B112" s="3"/>
      <c r="C112" s="3"/>
      <c r="D112" s="3"/>
      <c r="E112" s="2" t="e">
        <f t="shared" si="38"/>
        <v>#DIV/0!</v>
      </c>
      <c r="F112" s="3"/>
      <c r="G112" s="3"/>
      <c r="H112">
        <f t="shared" si="43"/>
        <v>0</v>
      </c>
      <c r="L112">
        <f t="shared" si="40"/>
        <v>0</v>
      </c>
      <c r="M112">
        <f t="shared" si="41"/>
        <v>0</v>
      </c>
      <c r="O112">
        <f t="shared" si="42"/>
        <v>0</v>
      </c>
    </row>
    <row r="113" spans="2:15" x14ac:dyDescent="0.25">
      <c r="B113" s="3"/>
      <c r="C113" s="3"/>
      <c r="D113" s="3"/>
      <c r="E113" s="2" t="e">
        <f t="shared" si="38"/>
        <v>#DIV/0!</v>
      </c>
      <c r="F113" s="3"/>
      <c r="G113" s="3"/>
      <c r="H113">
        <f t="shared" si="43"/>
        <v>0</v>
      </c>
      <c r="L113">
        <f t="shared" si="40"/>
        <v>0</v>
      </c>
      <c r="M113">
        <f t="shared" si="41"/>
        <v>0</v>
      </c>
      <c r="O113">
        <f t="shared" si="42"/>
        <v>0</v>
      </c>
    </row>
    <row r="114" spans="2:15" x14ac:dyDescent="0.25">
      <c r="B114" s="3"/>
      <c r="C114" s="3"/>
      <c r="D114" s="3"/>
      <c r="E114" s="2" t="e">
        <f t="shared" si="38"/>
        <v>#DIV/0!</v>
      </c>
      <c r="F114" s="3"/>
      <c r="G114" s="3"/>
      <c r="H114">
        <f t="shared" si="43"/>
        <v>0</v>
      </c>
      <c r="L114">
        <f t="shared" si="40"/>
        <v>0</v>
      </c>
      <c r="M114">
        <f t="shared" si="41"/>
        <v>0</v>
      </c>
      <c r="O114">
        <f t="shared" si="42"/>
        <v>0</v>
      </c>
    </row>
    <row r="115" spans="2:15" x14ac:dyDescent="0.25">
      <c r="B115" s="3"/>
      <c r="C115" s="3"/>
      <c r="D115" s="3"/>
      <c r="E115" s="2" t="e">
        <f t="shared" si="38"/>
        <v>#DIV/0!</v>
      </c>
      <c r="F115" s="3"/>
      <c r="G115" s="3"/>
      <c r="H115">
        <f t="shared" si="43"/>
        <v>0</v>
      </c>
      <c r="L115">
        <f t="shared" si="40"/>
        <v>0</v>
      </c>
      <c r="M115">
        <f t="shared" si="41"/>
        <v>0</v>
      </c>
      <c r="O115">
        <f t="shared" si="42"/>
        <v>0</v>
      </c>
    </row>
    <row r="116" spans="2:15" x14ac:dyDescent="0.25">
      <c r="B116" s="3"/>
      <c r="C116" s="3"/>
      <c r="D116" s="3"/>
      <c r="E116" s="2" t="e">
        <f t="shared" si="38"/>
        <v>#DIV/0!</v>
      </c>
      <c r="F116" s="3"/>
      <c r="G116" s="3"/>
      <c r="H116">
        <f t="shared" si="43"/>
        <v>0</v>
      </c>
      <c r="L116">
        <f t="shared" si="40"/>
        <v>0</v>
      </c>
      <c r="M116">
        <f t="shared" si="41"/>
        <v>0</v>
      </c>
      <c r="O116">
        <f t="shared" si="42"/>
        <v>0</v>
      </c>
    </row>
    <row r="117" spans="2:15" x14ac:dyDescent="0.25">
      <c r="B117" s="3"/>
      <c r="C117" s="3"/>
      <c r="D117" s="3"/>
      <c r="E117" s="2" t="e">
        <f t="shared" si="38"/>
        <v>#DIV/0!</v>
      </c>
      <c r="F117" s="3"/>
      <c r="G117" s="3"/>
      <c r="H117">
        <f t="shared" si="43"/>
        <v>0</v>
      </c>
      <c r="L117">
        <f t="shared" si="40"/>
        <v>0</v>
      </c>
      <c r="M117">
        <f t="shared" si="41"/>
        <v>0</v>
      </c>
      <c r="O117">
        <f t="shared" si="42"/>
        <v>0</v>
      </c>
    </row>
    <row r="118" spans="2:15" x14ac:dyDescent="0.25">
      <c r="B118" s="3"/>
      <c r="C118" s="3"/>
      <c r="D118" s="3"/>
      <c r="E118" s="2" t="e">
        <f t="shared" si="38"/>
        <v>#DIV/0!</v>
      </c>
      <c r="F118" s="3"/>
      <c r="G118" s="3"/>
      <c r="H118">
        <f t="shared" si="43"/>
        <v>0</v>
      </c>
      <c r="L118">
        <f t="shared" si="40"/>
        <v>0</v>
      </c>
      <c r="M118">
        <f t="shared" si="41"/>
        <v>0</v>
      </c>
      <c r="O118">
        <f t="shared" si="42"/>
        <v>0</v>
      </c>
    </row>
    <row r="119" spans="2:15" x14ac:dyDescent="0.25">
      <c r="B119" s="3"/>
      <c r="C119" s="3"/>
      <c r="D119" s="3"/>
      <c r="E119" s="2" t="e">
        <f t="shared" si="38"/>
        <v>#DIV/0!</v>
      </c>
      <c r="F119" s="3"/>
      <c r="G119" s="3"/>
      <c r="H119">
        <f t="shared" si="43"/>
        <v>0</v>
      </c>
      <c r="L119">
        <f t="shared" si="40"/>
        <v>0</v>
      </c>
      <c r="M119">
        <f t="shared" si="41"/>
        <v>0</v>
      </c>
      <c r="O119">
        <f t="shared" si="42"/>
        <v>0</v>
      </c>
    </row>
    <row r="120" spans="2:15" x14ac:dyDescent="0.25">
      <c r="B120" s="3"/>
      <c r="C120" s="3"/>
      <c r="D120" s="3"/>
      <c r="E120" s="2" t="e">
        <f t="shared" si="38"/>
        <v>#DIV/0!</v>
      </c>
      <c r="F120" s="3"/>
      <c r="G120" s="3"/>
      <c r="H120">
        <f t="shared" si="43"/>
        <v>0</v>
      </c>
      <c r="L120">
        <f t="shared" si="40"/>
        <v>0</v>
      </c>
      <c r="M120">
        <f t="shared" si="41"/>
        <v>0</v>
      </c>
      <c r="O120">
        <f t="shared" si="42"/>
        <v>0</v>
      </c>
    </row>
    <row r="121" spans="2:15" x14ac:dyDescent="0.25">
      <c r="B121" s="3"/>
      <c r="C121" s="3"/>
      <c r="D121" s="3"/>
      <c r="E121" s="2" t="e">
        <f t="shared" si="38"/>
        <v>#DIV/0!</v>
      </c>
      <c r="F121" s="3"/>
      <c r="G121" s="3"/>
      <c r="H121">
        <f t="shared" si="43"/>
        <v>0</v>
      </c>
      <c r="L121">
        <f t="shared" si="40"/>
        <v>0</v>
      </c>
      <c r="M121">
        <f t="shared" si="41"/>
        <v>0</v>
      </c>
      <c r="O121">
        <f t="shared" si="42"/>
        <v>0</v>
      </c>
    </row>
    <row r="122" spans="2:15" x14ac:dyDescent="0.25">
      <c r="B122" s="3"/>
      <c r="C122" s="3"/>
      <c r="D122" s="3"/>
      <c r="E122" s="2" t="e">
        <f t="shared" si="38"/>
        <v>#DIV/0!</v>
      </c>
      <c r="F122" s="3"/>
      <c r="G122" s="3"/>
      <c r="H122">
        <f t="shared" si="43"/>
        <v>0</v>
      </c>
      <c r="L122">
        <f t="shared" si="40"/>
        <v>0</v>
      </c>
      <c r="M122">
        <f t="shared" si="41"/>
        <v>0</v>
      </c>
      <c r="O122">
        <f t="shared" si="42"/>
        <v>0</v>
      </c>
    </row>
    <row r="123" spans="2:15" x14ac:dyDescent="0.25">
      <c r="B123" s="3"/>
      <c r="C123" s="3"/>
      <c r="D123" s="3"/>
      <c r="E123" s="2" t="e">
        <f t="shared" si="38"/>
        <v>#DIV/0!</v>
      </c>
      <c r="F123" s="3"/>
      <c r="G123" s="3"/>
      <c r="H123">
        <f t="shared" si="43"/>
        <v>0</v>
      </c>
      <c r="L123">
        <f t="shared" si="40"/>
        <v>0</v>
      </c>
      <c r="M123">
        <f t="shared" si="41"/>
        <v>0</v>
      </c>
      <c r="O123">
        <f t="shared" si="42"/>
        <v>0</v>
      </c>
    </row>
    <row r="124" spans="2:15" x14ac:dyDescent="0.25">
      <c r="B124" s="3"/>
      <c r="C124" s="3"/>
      <c r="D124" s="3"/>
      <c r="E124" s="2" t="e">
        <f t="shared" si="38"/>
        <v>#DIV/0!</v>
      </c>
      <c r="F124" s="3"/>
      <c r="G124" s="3"/>
      <c r="H124">
        <f t="shared" si="43"/>
        <v>0</v>
      </c>
      <c r="L124">
        <f t="shared" si="40"/>
        <v>0</v>
      </c>
      <c r="M124">
        <f t="shared" si="41"/>
        <v>0</v>
      </c>
      <c r="O124">
        <f t="shared" si="42"/>
        <v>0</v>
      </c>
    </row>
    <row r="125" spans="2:15" x14ac:dyDescent="0.25">
      <c r="B125" s="3"/>
      <c r="C125" s="3"/>
      <c r="D125" s="3"/>
      <c r="E125" s="2" t="e">
        <f t="shared" si="38"/>
        <v>#DIV/0!</v>
      </c>
      <c r="F125" s="3"/>
      <c r="G125" s="3"/>
      <c r="H125">
        <f t="shared" si="43"/>
        <v>0</v>
      </c>
      <c r="L125">
        <f t="shared" si="40"/>
        <v>0</v>
      </c>
      <c r="M125">
        <f t="shared" si="41"/>
        <v>0</v>
      </c>
      <c r="O125">
        <f t="shared" si="42"/>
        <v>0</v>
      </c>
    </row>
    <row r="126" spans="2:15" x14ac:dyDescent="0.25">
      <c r="B126" s="3"/>
      <c r="C126" s="3"/>
      <c r="D126" s="3"/>
      <c r="E126" s="2" t="e">
        <f t="shared" si="38"/>
        <v>#DIV/0!</v>
      </c>
      <c r="F126" s="3"/>
      <c r="G126" s="3"/>
      <c r="H126">
        <f t="shared" si="43"/>
        <v>0</v>
      </c>
      <c r="L126">
        <f t="shared" si="40"/>
        <v>0</v>
      </c>
      <c r="M126">
        <f t="shared" si="41"/>
        <v>0</v>
      </c>
      <c r="O126">
        <f t="shared" si="42"/>
        <v>0</v>
      </c>
    </row>
    <row r="127" spans="2:15" x14ac:dyDescent="0.25">
      <c r="B127" s="3"/>
      <c r="C127" s="3"/>
      <c r="D127" s="3"/>
      <c r="E127" s="2" t="e">
        <f t="shared" si="38"/>
        <v>#DIV/0!</v>
      </c>
      <c r="F127" s="3"/>
      <c r="G127" s="3"/>
      <c r="H127">
        <f t="shared" si="43"/>
        <v>0</v>
      </c>
      <c r="L127">
        <f t="shared" si="40"/>
        <v>0</v>
      </c>
      <c r="M127">
        <f t="shared" si="41"/>
        <v>0</v>
      </c>
      <c r="O127">
        <f t="shared" si="42"/>
        <v>0</v>
      </c>
    </row>
    <row r="128" spans="2:15" x14ac:dyDescent="0.25">
      <c r="B128" s="3"/>
      <c r="C128" s="3"/>
      <c r="D128" s="3"/>
      <c r="E128" s="2" t="e">
        <f t="shared" si="38"/>
        <v>#DIV/0!</v>
      </c>
      <c r="F128" s="3"/>
      <c r="G128" s="3"/>
      <c r="H128">
        <f t="shared" si="43"/>
        <v>0</v>
      </c>
      <c r="L128">
        <f t="shared" si="40"/>
        <v>0</v>
      </c>
      <c r="M128">
        <f t="shared" si="41"/>
        <v>0</v>
      </c>
      <c r="O128">
        <f t="shared" si="42"/>
        <v>0</v>
      </c>
    </row>
    <row r="129" spans="2:15" x14ac:dyDescent="0.25">
      <c r="B129" s="3"/>
      <c r="C129" s="3"/>
      <c r="D129" s="3"/>
      <c r="E129" s="2" t="e">
        <f t="shared" si="38"/>
        <v>#DIV/0!</v>
      </c>
      <c r="F129" s="3"/>
      <c r="G129" s="3"/>
      <c r="H129">
        <f t="shared" si="43"/>
        <v>0</v>
      </c>
      <c r="L129">
        <f t="shared" si="40"/>
        <v>0</v>
      </c>
      <c r="M129">
        <f t="shared" si="41"/>
        <v>0</v>
      </c>
      <c r="O129">
        <f t="shared" si="42"/>
        <v>0</v>
      </c>
    </row>
    <row r="130" spans="2:15" x14ac:dyDescent="0.25">
      <c r="B130" s="3"/>
      <c r="C130" s="3"/>
      <c r="D130" s="3"/>
      <c r="E130" s="2" t="e">
        <f t="shared" si="38"/>
        <v>#DIV/0!</v>
      </c>
      <c r="F130" s="3"/>
      <c r="G130" s="3"/>
      <c r="H130">
        <f t="shared" si="43"/>
        <v>0</v>
      </c>
      <c r="L130">
        <f t="shared" si="40"/>
        <v>0</v>
      </c>
      <c r="M130">
        <f t="shared" si="41"/>
        <v>0</v>
      </c>
      <c r="O130">
        <f t="shared" si="42"/>
        <v>0</v>
      </c>
    </row>
    <row r="131" spans="2:15" x14ac:dyDescent="0.25">
      <c r="B131" s="3"/>
      <c r="C131" s="3"/>
      <c r="D131" s="3"/>
      <c r="E131" s="2" t="e">
        <f t="shared" si="38"/>
        <v>#DIV/0!</v>
      </c>
      <c r="F131" s="3"/>
      <c r="G131" s="3"/>
      <c r="H131">
        <f t="shared" si="43"/>
        <v>0</v>
      </c>
      <c r="L131">
        <f t="shared" si="40"/>
        <v>0</v>
      </c>
      <c r="M131">
        <f t="shared" si="41"/>
        <v>0</v>
      </c>
      <c r="O131">
        <f t="shared" si="42"/>
        <v>0</v>
      </c>
    </row>
    <row r="132" spans="2:15" x14ac:dyDescent="0.25">
      <c r="B132" s="3"/>
      <c r="C132" s="3"/>
      <c r="D132" s="3"/>
      <c r="E132" s="2" t="e">
        <f t="shared" si="38"/>
        <v>#DIV/0!</v>
      </c>
      <c r="F132" s="3"/>
      <c r="G132" s="3"/>
      <c r="H132">
        <f t="shared" si="43"/>
        <v>0</v>
      </c>
      <c r="L132">
        <f t="shared" si="40"/>
        <v>0</v>
      </c>
      <c r="M132">
        <f t="shared" si="41"/>
        <v>0</v>
      </c>
      <c r="O132">
        <f t="shared" si="42"/>
        <v>0</v>
      </c>
    </row>
    <row r="133" spans="2:15" x14ac:dyDescent="0.25">
      <c r="B133" s="3"/>
      <c r="C133" s="3"/>
      <c r="D133" s="3"/>
      <c r="E133" s="2" t="e">
        <f t="shared" si="38"/>
        <v>#DIV/0!</v>
      </c>
      <c r="F133" s="3"/>
      <c r="G133" s="3"/>
      <c r="H133">
        <f t="shared" si="43"/>
        <v>0</v>
      </c>
      <c r="L133">
        <f t="shared" si="40"/>
        <v>0</v>
      </c>
      <c r="M133">
        <f t="shared" si="41"/>
        <v>0</v>
      </c>
      <c r="O133">
        <f t="shared" si="42"/>
        <v>0</v>
      </c>
    </row>
    <row r="134" spans="2:15" x14ac:dyDescent="0.25">
      <c r="B134" s="3"/>
      <c r="C134" s="3"/>
      <c r="D134" s="3"/>
      <c r="E134" s="2" t="e">
        <f t="shared" si="38"/>
        <v>#DIV/0!</v>
      </c>
      <c r="F134" s="3"/>
      <c r="G134" s="3"/>
      <c r="H134">
        <f t="shared" si="43"/>
        <v>0</v>
      </c>
      <c r="L134">
        <f t="shared" si="40"/>
        <v>0</v>
      </c>
      <c r="M134">
        <f t="shared" si="41"/>
        <v>0</v>
      </c>
      <c r="O134">
        <f t="shared" si="42"/>
        <v>0</v>
      </c>
    </row>
    <row r="135" spans="2:15" ht="15.75" customHeight="1" x14ac:dyDescent="0.25">
      <c r="B135" s="3"/>
      <c r="C135" s="3"/>
      <c r="D135" s="3"/>
      <c r="E135" s="2" t="e">
        <f t="shared" si="38"/>
        <v>#DIV/0!</v>
      </c>
      <c r="F135" s="3"/>
      <c r="G135" s="3"/>
      <c r="H135">
        <f>F135-G135</f>
        <v>0</v>
      </c>
      <c r="L135">
        <f t="shared" si="40"/>
        <v>0</v>
      </c>
      <c r="M135">
        <f t="shared" si="41"/>
        <v>0</v>
      </c>
      <c r="O135">
        <f t="shared" si="42"/>
        <v>0</v>
      </c>
    </row>
    <row r="136" spans="2:15" ht="15" customHeight="1" x14ac:dyDescent="0.25">
      <c r="B136" s="3"/>
      <c r="C136" s="3"/>
      <c r="D136" s="3"/>
      <c r="E136" s="2" t="e">
        <f t="shared" si="38"/>
        <v>#DIV/0!</v>
      </c>
      <c r="F136" s="3"/>
      <c r="G136" s="3"/>
      <c r="H136">
        <f t="shared" ref="H136:H199" si="45">F136-G136</f>
        <v>0</v>
      </c>
      <c r="L136">
        <f t="shared" si="40"/>
        <v>0</v>
      </c>
      <c r="M136">
        <f t="shared" si="41"/>
        <v>0</v>
      </c>
      <c r="O136">
        <f t="shared" si="42"/>
        <v>0</v>
      </c>
    </row>
    <row r="137" spans="2:15" x14ac:dyDescent="0.25">
      <c r="B137" s="3"/>
      <c r="C137" s="3"/>
      <c r="D137" s="3"/>
      <c r="E137" s="2" t="e">
        <f t="shared" si="38"/>
        <v>#DIV/0!</v>
      </c>
      <c r="F137" s="3"/>
      <c r="G137" s="3"/>
      <c r="H137">
        <f t="shared" si="45"/>
        <v>0</v>
      </c>
      <c r="L137">
        <f t="shared" si="40"/>
        <v>0</v>
      </c>
      <c r="M137">
        <f t="shared" si="41"/>
        <v>0</v>
      </c>
      <c r="O137">
        <f t="shared" si="42"/>
        <v>0</v>
      </c>
    </row>
    <row r="138" spans="2:15" x14ac:dyDescent="0.25">
      <c r="B138" s="3"/>
      <c r="C138" s="3"/>
      <c r="D138" s="3"/>
      <c r="E138" s="2" t="e">
        <f t="shared" si="38"/>
        <v>#DIV/0!</v>
      </c>
      <c r="H138">
        <f t="shared" si="45"/>
        <v>0</v>
      </c>
      <c r="L138">
        <v>0</v>
      </c>
      <c r="M138">
        <f t="shared" si="41"/>
        <v>0</v>
      </c>
      <c r="O138">
        <f t="shared" si="42"/>
        <v>0</v>
      </c>
    </row>
    <row r="139" spans="2:15" ht="14.25" customHeight="1" x14ac:dyDescent="0.25">
      <c r="B139" s="3"/>
      <c r="C139" s="3"/>
      <c r="D139" s="3"/>
      <c r="E139" s="2" t="e">
        <f t="shared" si="38"/>
        <v>#DIV/0!</v>
      </c>
      <c r="H139">
        <f t="shared" si="45"/>
        <v>0</v>
      </c>
      <c r="L139">
        <v>0</v>
      </c>
      <c r="M139">
        <f t="shared" si="41"/>
        <v>0</v>
      </c>
      <c r="O139">
        <f t="shared" si="42"/>
        <v>0</v>
      </c>
    </row>
    <row r="140" spans="2:15" x14ac:dyDescent="0.25">
      <c r="B140" s="3"/>
      <c r="C140" s="3"/>
      <c r="D140" s="3"/>
      <c r="E140" s="2" t="e">
        <f t="shared" si="38"/>
        <v>#DIV/0!</v>
      </c>
      <c r="H140">
        <f t="shared" si="45"/>
        <v>0</v>
      </c>
      <c r="L140">
        <f t="shared" ref="L140:L147" si="46">B140*10</f>
        <v>0</v>
      </c>
      <c r="M140">
        <f t="shared" si="41"/>
        <v>0</v>
      </c>
      <c r="O140">
        <f t="shared" si="42"/>
        <v>0</v>
      </c>
    </row>
    <row r="141" spans="2:15" x14ac:dyDescent="0.25">
      <c r="B141" s="3"/>
      <c r="C141" s="3"/>
      <c r="D141" s="3"/>
      <c r="E141" s="2" t="e">
        <f t="shared" si="38"/>
        <v>#DIV/0!</v>
      </c>
      <c r="H141">
        <f t="shared" si="45"/>
        <v>0</v>
      </c>
      <c r="L141">
        <f t="shared" si="46"/>
        <v>0</v>
      </c>
      <c r="M141">
        <f t="shared" ref="M141:M187" si="47">D141*5</f>
        <v>0</v>
      </c>
      <c r="O141">
        <f>SUM(I141:N141)</f>
        <v>0</v>
      </c>
    </row>
    <row r="142" spans="2:15" x14ac:dyDescent="0.25">
      <c r="B142" s="3"/>
      <c r="C142" s="3"/>
      <c r="D142" s="3"/>
      <c r="E142" s="2" t="e">
        <f t="shared" si="38"/>
        <v>#DIV/0!</v>
      </c>
      <c r="H142">
        <f t="shared" si="45"/>
        <v>0</v>
      </c>
      <c r="L142">
        <f t="shared" si="46"/>
        <v>0</v>
      </c>
      <c r="M142">
        <f t="shared" si="47"/>
        <v>0</v>
      </c>
      <c r="O142">
        <f t="shared" ref="O142:O205" si="48">SUM(I142:N142)</f>
        <v>0</v>
      </c>
    </row>
    <row r="143" spans="2:15" x14ac:dyDescent="0.25">
      <c r="B143" s="3"/>
      <c r="C143" s="3"/>
      <c r="D143" s="3"/>
      <c r="E143" s="2" t="e">
        <f t="shared" si="38"/>
        <v>#DIV/0!</v>
      </c>
      <c r="L143">
        <f t="shared" si="46"/>
        <v>0</v>
      </c>
      <c r="M143">
        <f t="shared" si="47"/>
        <v>0</v>
      </c>
      <c r="O143">
        <f t="shared" si="48"/>
        <v>0</v>
      </c>
    </row>
    <row r="144" spans="2:15" x14ac:dyDescent="0.25">
      <c r="B144" s="3"/>
      <c r="C144" s="3"/>
      <c r="D144" s="3"/>
      <c r="E144" s="2" t="e">
        <f t="shared" si="38"/>
        <v>#DIV/0!</v>
      </c>
      <c r="H144">
        <f t="shared" ref="H144:H149" si="49">F144-G144</f>
        <v>0</v>
      </c>
      <c r="L144">
        <f t="shared" si="46"/>
        <v>0</v>
      </c>
      <c r="M144">
        <f t="shared" si="47"/>
        <v>0</v>
      </c>
      <c r="O144">
        <f t="shared" si="48"/>
        <v>0</v>
      </c>
    </row>
    <row r="145" spans="2:15" x14ac:dyDescent="0.25">
      <c r="B145" s="3"/>
      <c r="C145" s="3"/>
      <c r="D145" s="3"/>
      <c r="E145" s="2" t="e">
        <f t="shared" si="38"/>
        <v>#DIV/0!</v>
      </c>
      <c r="H145">
        <f t="shared" si="49"/>
        <v>0</v>
      </c>
      <c r="L145">
        <f t="shared" si="46"/>
        <v>0</v>
      </c>
      <c r="M145">
        <f t="shared" si="47"/>
        <v>0</v>
      </c>
      <c r="O145">
        <f t="shared" si="48"/>
        <v>0</v>
      </c>
    </row>
    <row r="146" spans="2:15" x14ac:dyDescent="0.25">
      <c r="B146" s="3"/>
      <c r="C146" s="3"/>
      <c r="D146" s="3"/>
      <c r="E146" s="2" t="e">
        <f t="shared" si="38"/>
        <v>#DIV/0!</v>
      </c>
      <c r="H146">
        <f t="shared" si="49"/>
        <v>0</v>
      </c>
      <c r="L146">
        <f t="shared" si="46"/>
        <v>0</v>
      </c>
      <c r="M146">
        <f t="shared" si="47"/>
        <v>0</v>
      </c>
      <c r="O146">
        <f t="shared" si="48"/>
        <v>0</v>
      </c>
    </row>
    <row r="147" spans="2:15" x14ac:dyDescent="0.25">
      <c r="B147" s="3"/>
      <c r="C147" s="3"/>
      <c r="D147" s="3"/>
      <c r="E147" s="2" t="e">
        <f t="shared" si="38"/>
        <v>#DIV/0!</v>
      </c>
      <c r="H147">
        <f t="shared" si="49"/>
        <v>0</v>
      </c>
      <c r="L147">
        <f t="shared" si="46"/>
        <v>0</v>
      </c>
      <c r="M147">
        <f t="shared" si="47"/>
        <v>0</v>
      </c>
      <c r="O147">
        <f t="shared" si="48"/>
        <v>0</v>
      </c>
    </row>
    <row r="148" spans="2:15" ht="14.25" customHeight="1" x14ac:dyDescent="0.25">
      <c r="B148" s="3"/>
      <c r="C148" s="3"/>
      <c r="D148" s="3"/>
      <c r="E148" s="2" t="e">
        <f t="shared" si="38"/>
        <v>#DIV/0!</v>
      </c>
      <c r="H148">
        <f t="shared" si="49"/>
        <v>0</v>
      </c>
      <c r="L148">
        <v>0</v>
      </c>
      <c r="M148">
        <f t="shared" si="47"/>
        <v>0</v>
      </c>
      <c r="O148">
        <f t="shared" si="48"/>
        <v>0</v>
      </c>
    </row>
    <row r="149" spans="2:15" x14ac:dyDescent="0.25">
      <c r="B149" s="3"/>
      <c r="C149" s="3"/>
      <c r="D149" s="3"/>
      <c r="E149" s="2" t="e">
        <f t="shared" si="38"/>
        <v>#DIV/0!</v>
      </c>
      <c r="H149">
        <f t="shared" si="49"/>
        <v>0</v>
      </c>
      <c r="L149">
        <f t="shared" ref="L149:L212" si="50">B149*10</f>
        <v>0</v>
      </c>
      <c r="M149">
        <f t="shared" si="47"/>
        <v>0</v>
      </c>
      <c r="O149">
        <f t="shared" si="48"/>
        <v>0</v>
      </c>
    </row>
    <row r="150" spans="2:15" x14ac:dyDescent="0.25">
      <c r="B150" s="3"/>
      <c r="C150" s="3"/>
      <c r="D150" s="3"/>
      <c r="E150" s="2" t="e">
        <f t="shared" si="38"/>
        <v>#DIV/0!</v>
      </c>
      <c r="H150">
        <f t="shared" si="45"/>
        <v>0</v>
      </c>
      <c r="L150">
        <f t="shared" si="50"/>
        <v>0</v>
      </c>
      <c r="M150">
        <f t="shared" si="47"/>
        <v>0</v>
      </c>
      <c r="O150">
        <f t="shared" si="48"/>
        <v>0</v>
      </c>
    </row>
    <row r="151" spans="2:15" x14ac:dyDescent="0.25">
      <c r="B151" s="3"/>
      <c r="C151" s="3"/>
      <c r="D151" s="3"/>
      <c r="E151" s="2" t="e">
        <f t="shared" si="38"/>
        <v>#DIV/0!</v>
      </c>
      <c r="H151">
        <f t="shared" si="45"/>
        <v>0</v>
      </c>
      <c r="L151">
        <f t="shared" si="50"/>
        <v>0</v>
      </c>
      <c r="M151">
        <f t="shared" si="47"/>
        <v>0</v>
      </c>
      <c r="O151">
        <f t="shared" si="48"/>
        <v>0</v>
      </c>
    </row>
    <row r="152" spans="2:15" x14ac:dyDescent="0.25">
      <c r="B152" s="3"/>
      <c r="C152" s="3"/>
      <c r="D152" s="3"/>
      <c r="E152" s="2" t="e">
        <f t="shared" si="38"/>
        <v>#DIV/0!</v>
      </c>
      <c r="H152">
        <f t="shared" si="45"/>
        <v>0</v>
      </c>
      <c r="L152">
        <f t="shared" si="50"/>
        <v>0</v>
      </c>
      <c r="M152">
        <f t="shared" si="47"/>
        <v>0</v>
      </c>
      <c r="O152">
        <f t="shared" si="48"/>
        <v>0</v>
      </c>
    </row>
    <row r="153" spans="2:15" ht="14.25" customHeight="1" x14ac:dyDescent="0.25">
      <c r="B153" s="3"/>
      <c r="C153" s="3"/>
      <c r="D153" s="3"/>
      <c r="E153" s="2" t="e">
        <f t="shared" si="38"/>
        <v>#DIV/0!</v>
      </c>
      <c r="H153">
        <f t="shared" si="45"/>
        <v>0</v>
      </c>
      <c r="L153">
        <v>0</v>
      </c>
      <c r="M153">
        <f t="shared" si="47"/>
        <v>0</v>
      </c>
      <c r="O153">
        <f t="shared" si="48"/>
        <v>0</v>
      </c>
    </row>
    <row r="154" spans="2:15" ht="14.25" customHeight="1" x14ac:dyDescent="0.25">
      <c r="B154" s="3"/>
      <c r="C154" s="3"/>
      <c r="D154" s="3"/>
      <c r="E154" s="2" t="e">
        <f t="shared" si="38"/>
        <v>#DIV/0!</v>
      </c>
      <c r="H154">
        <f t="shared" si="45"/>
        <v>0</v>
      </c>
      <c r="L154">
        <v>0</v>
      </c>
      <c r="M154">
        <f t="shared" si="47"/>
        <v>0</v>
      </c>
      <c r="O154">
        <f t="shared" si="48"/>
        <v>0</v>
      </c>
    </row>
    <row r="155" spans="2:15" x14ac:dyDescent="0.25">
      <c r="B155" s="3"/>
      <c r="C155" s="3"/>
      <c r="D155" s="3"/>
      <c r="E155" s="2" t="e">
        <f t="shared" si="38"/>
        <v>#DIV/0!</v>
      </c>
      <c r="H155">
        <f t="shared" si="45"/>
        <v>0</v>
      </c>
      <c r="L155">
        <f t="shared" ref="L155" si="51">B155*10</f>
        <v>0</v>
      </c>
      <c r="M155">
        <f t="shared" si="47"/>
        <v>0</v>
      </c>
      <c r="O155">
        <f t="shared" si="48"/>
        <v>0</v>
      </c>
    </row>
    <row r="156" spans="2:15" x14ac:dyDescent="0.25">
      <c r="B156" s="3"/>
      <c r="C156" s="3"/>
      <c r="D156" s="3"/>
      <c r="E156" s="2" t="e">
        <f t="shared" si="38"/>
        <v>#DIV/0!</v>
      </c>
      <c r="H156">
        <f t="shared" si="45"/>
        <v>0</v>
      </c>
      <c r="L156">
        <f t="shared" si="50"/>
        <v>0</v>
      </c>
      <c r="M156">
        <f t="shared" si="47"/>
        <v>0</v>
      </c>
      <c r="O156">
        <f t="shared" si="48"/>
        <v>0</v>
      </c>
    </row>
    <row r="157" spans="2:15" x14ac:dyDescent="0.25">
      <c r="B157" s="3"/>
      <c r="C157" s="3"/>
      <c r="D157" s="3"/>
      <c r="E157" s="2" t="e">
        <f t="shared" si="38"/>
        <v>#DIV/0!</v>
      </c>
      <c r="H157">
        <f t="shared" si="45"/>
        <v>0</v>
      </c>
      <c r="L157">
        <f t="shared" si="50"/>
        <v>0</v>
      </c>
      <c r="M157">
        <f t="shared" si="47"/>
        <v>0</v>
      </c>
      <c r="O157">
        <f t="shared" si="48"/>
        <v>0</v>
      </c>
    </row>
    <row r="158" spans="2:15" x14ac:dyDescent="0.25">
      <c r="B158" s="3"/>
      <c r="C158" s="3"/>
      <c r="D158" s="3"/>
      <c r="E158" s="2" t="e">
        <f t="shared" si="38"/>
        <v>#DIV/0!</v>
      </c>
      <c r="H158">
        <f t="shared" si="45"/>
        <v>0</v>
      </c>
      <c r="L158">
        <f t="shared" si="50"/>
        <v>0</v>
      </c>
      <c r="M158">
        <f t="shared" si="47"/>
        <v>0</v>
      </c>
      <c r="O158">
        <f t="shared" si="48"/>
        <v>0</v>
      </c>
    </row>
    <row r="159" spans="2:15" x14ac:dyDescent="0.25">
      <c r="B159" s="3"/>
      <c r="C159" s="3"/>
      <c r="D159" s="3"/>
      <c r="E159" s="2" t="e">
        <f t="shared" si="38"/>
        <v>#DIV/0!</v>
      </c>
      <c r="H159">
        <f t="shared" si="45"/>
        <v>0</v>
      </c>
      <c r="L159">
        <f t="shared" si="50"/>
        <v>0</v>
      </c>
      <c r="M159">
        <f t="shared" si="47"/>
        <v>0</v>
      </c>
      <c r="O159">
        <f t="shared" si="48"/>
        <v>0</v>
      </c>
    </row>
    <row r="160" spans="2:15" x14ac:dyDescent="0.25">
      <c r="B160" s="3"/>
      <c r="C160" s="3"/>
      <c r="D160" s="3"/>
      <c r="E160" s="2" t="e">
        <f t="shared" si="38"/>
        <v>#DIV/0!</v>
      </c>
      <c r="H160">
        <f t="shared" si="45"/>
        <v>0</v>
      </c>
      <c r="L160">
        <f t="shared" si="50"/>
        <v>0</v>
      </c>
      <c r="M160">
        <f t="shared" si="47"/>
        <v>0</v>
      </c>
      <c r="O160">
        <f t="shared" si="48"/>
        <v>0</v>
      </c>
    </row>
    <row r="161" spans="2:15" x14ac:dyDescent="0.25">
      <c r="B161" s="3"/>
      <c r="C161" s="3"/>
      <c r="D161" s="3"/>
      <c r="E161" s="2" t="e">
        <f t="shared" si="38"/>
        <v>#DIV/0!</v>
      </c>
      <c r="H161">
        <f t="shared" si="45"/>
        <v>0</v>
      </c>
      <c r="L161">
        <f t="shared" si="50"/>
        <v>0</v>
      </c>
      <c r="M161">
        <f t="shared" si="47"/>
        <v>0</v>
      </c>
      <c r="O161">
        <f t="shared" si="48"/>
        <v>0</v>
      </c>
    </row>
    <row r="162" spans="2:15" x14ac:dyDescent="0.25">
      <c r="B162" s="3"/>
      <c r="C162" s="3"/>
      <c r="D162" s="3"/>
      <c r="E162" s="2" t="e">
        <f t="shared" si="38"/>
        <v>#DIV/0!</v>
      </c>
      <c r="H162">
        <f t="shared" si="45"/>
        <v>0</v>
      </c>
      <c r="L162">
        <f t="shared" si="50"/>
        <v>0</v>
      </c>
      <c r="M162">
        <f t="shared" si="47"/>
        <v>0</v>
      </c>
      <c r="O162">
        <f t="shared" si="48"/>
        <v>0</v>
      </c>
    </row>
    <row r="163" spans="2:15" x14ac:dyDescent="0.25">
      <c r="B163" s="3"/>
      <c r="C163" s="3"/>
      <c r="D163" s="3"/>
      <c r="E163" s="2" t="e">
        <f t="shared" si="38"/>
        <v>#DIV/0!</v>
      </c>
      <c r="H163">
        <f t="shared" si="45"/>
        <v>0</v>
      </c>
      <c r="L163">
        <f t="shared" si="50"/>
        <v>0</v>
      </c>
      <c r="M163">
        <f t="shared" si="47"/>
        <v>0</v>
      </c>
      <c r="O163">
        <f t="shared" si="48"/>
        <v>0</v>
      </c>
    </row>
    <row r="164" spans="2:15" ht="14.25" customHeight="1" x14ac:dyDescent="0.25">
      <c r="B164" s="3"/>
      <c r="C164" s="3"/>
      <c r="D164" s="3"/>
      <c r="E164" s="2" t="e">
        <f t="shared" si="38"/>
        <v>#DIV/0!</v>
      </c>
      <c r="H164">
        <f t="shared" si="45"/>
        <v>0</v>
      </c>
      <c r="L164">
        <v>0</v>
      </c>
      <c r="M164">
        <f t="shared" si="47"/>
        <v>0</v>
      </c>
      <c r="O164">
        <f t="shared" si="48"/>
        <v>0</v>
      </c>
    </row>
    <row r="165" spans="2:15" ht="14.25" customHeight="1" x14ac:dyDescent="0.25">
      <c r="B165" s="3"/>
      <c r="C165" s="3"/>
      <c r="D165" s="3"/>
      <c r="E165" s="2" t="e">
        <f t="shared" si="38"/>
        <v>#DIV/0!</v>
      </c>
      <c r="H165">
        <f t="shared" si="45"/>
        <v>0</v>
      </c>
      <c r="L165">
        <v>0</v>
      </c>
      <c r="M165">
        <f t="shared" si="47"/>
        <v>0</v>
      </c>
      <c r="O165">
        <f t="shared" si="48"/>
        <v>0</v>
      </c>
    </row>
    <row r="166" spans="2:15" x14ac:dyDescent="0.25">
      <c r="B166" s="3"/>
      <c r="C166" s="3"/>
      <c r="D166" s="3"/>
      <c r="E166" s="2" t="e">
        <f t="shared" si="38"/>
        <v>#DIV/0!</v>
      </c>
      <c r="H166">
        <f t="shared" si="45"/>
        <v>0</v>
      </c>
      <c r="L166">
        <f t="shared" si="50"/>
        <v>0</v>
      </c>
      <c r="M166">
        <f t="shared" si="47"/>
        <v>0</v>
      </c>
      <c r="O166">
        <f t="shared" si="48"/>
        <v>0</v>
      </c>
    </row>
    <row r="167" spans="2:15" ht="14.25" customHeight="1" x14ac:dyDescent="0.25">
      <c r="B167" s="3"/>
      <c r="C167" s="3"/>
      <c r="D167" s="3"/>
      <c r="E167" s="2" t="e">
        <f t="shared" si="38"/>
        <v>#DIV/0!</v>
      </c>
      <c r="H167">
        <f t="shared" si="45"/>
        <v>0</v>
      </c>
      <c r="L167">
        <v>0</v>
      </c>
      <c r="M167">
        <f t="shared" si="47"/>
        <v>0</v>
      </c>
      <c r="O167">
        <f t="shared" si="48"/>
        <v>0</v>
      </c>
    </row>
    <row r="168" spans="2:15" x14ac:dyDescent="0.25">
      <c r="B168" s="3"/>
      <c r="C168" s="3"/>
      <c r="D168" s="3"/>
      <c r="E168" s="2" t="e">
        <f t="shared" si="38"/>
        <v>#DIV/0!</v>
      </c>
      <c r="H168">
        <f t="shared" si="45"/>
        <v>0</v>
      </c>
      <c r="L168">
        <f t="shared" ref="L168:L170" si="52">B168*10</f>
        <v>0</v>
      </c>
      <c r="M168">
        <f t="shared" si="47"/>
        <v>0</v>
      </c>
      <c r="O168">
        <f t="shared" si="48"/>
        <v>0</v>
      </c>
    </row>
    <row r="169" spans="2:15" x14ac:dyDescent="0.25">
      <c r="B169" s="3"/>
      <c r="C169" s="3"/>
      <c r="D169" s="3"/>
      <c r="E169" s="2" t="e">
        <f t="shared" si="38"/>
        <v>#DIV/0!</v>
      </c>
      <c r="H169">
        <f t="shared" si="45"/>
        <v>0</v>
      </c>
      <c r="L169">
        <f t="shared" si="52"/>
        <v>0</v>
      </c>
      <c r="M169">
        <f t="shared" si="47"/>
        <v>0</v>
      </c>
      <c r="O169">
        <f t="shared" si="48"/>
        <v>0</v>
      </c>
    </row>
    <row r="170" spans="2:15" ht="16.5" customHeight="1" x14ac:dyDescent="0.25">
      <c r="B170" s="3"/>
      <c r="C170" s="3"/>
      <c r="D170" s="3"/>
      <c r="E170" s="2" t="e">
        <f t="shared" si="38"/>
        <v>#DIV/0!</v>
      </c>
      <c r="H170">
        <f t="shared" si="45"/>
        <v>0</v>
      </c>
      <c r="L170">
        <f t="shared" si="52"/>
        <v>0</v>
      </c>
      <c r="M170">
        <f t="shared" si="47"/>
        <v>0</v>
      </c>
      <c r="O170">
        <f t="shared" si="48"/>
        <v>0</v>
      </c>
    </row>
    <row r="171" spans="2:15" ht="14.25" customHeight="1" x14ac:dyDescent="0.25">
      <c r="B171" s="3"/>
      <c r="C171" s="3"/>
      <c r="D171" s="3"/>
      <c r="E171" s="2" t="e">
        <f t="shared" si="38"/>
        <v>#DIV/0!</v>
      </c>
      <c r="H171">
        <f t="shared" si="45"/>
        <v>0</v>
      </c>
      <c r="L171">
        <v>0</v>
      </c>
      <c r="M171">
        <f t="shared" si="47"/>
        <v>0</v>
      </c>
      <c r="O171">
        <f t="shared" si="48"/>
        <v>0</v>
      </c>
    </row>
    <row r="172" spans="2:15" x14ac:dyDescent="0.25">
      <c r="B172" s="3"/>
      <c r="C172" s="3"/>
      <c r="D172" s="3"/>
      <c r="E172" s="2" t="e">
        <f t="shared" si="38"/>
        <v>#DIV/0!</v>
      </c>
      <c r="H172">
        <f t="shared" si="45"/>
        <v>0</v>
      </c>
      <c r="L172">
        <f t="shared" ref="L172" si="53">B172*10</f>
        <v>0</v>
      </c>
      <c r="M172">
        <f t="shared" si="47"/>
        <v>0</v>
      </c>
      <c r="O172">
        <f t="shared" si="48"/>
        <v>0</v>
      </c>
    </row>
    <row r="173" spans="2:15" x14ac:dyDescent="0.25">
      <c r="B173" s="3"/>
      <c r="C173" s="3"/>
      <c r="D173" s="3"/>
      <c r="E173" s="2" t="e">
        <f t="shared" si="38"/>
        <v>#DIV/0!</v>
      </c>
      <c r="H173">
        <f t="shared" si="45"/>
        <v>0</v>
      </c>
      <c r="L173">
        <f t="shared" si="50"/>
        <v>0</v>
      </c>
      <c r="M173">
        <f t="shared" si="47"/>
        <v>0</v>
      </c>
      <c r="O173">
        <f t="shared" si="48"/>
        <v>0</v>
      </c>
    </row>
    <row r="174" spans="2:15" x14ac:dyDescent="0.25">
      <c r="B174" s="3"/>
      <c r="C174" s="3"/>
      <c r="D174" s="3"/>
      <c r="E174" s="2" t="e">
        <f t="shared" si="38"/>
        <v>#DIV/0!</v>
      </c>
      <c r="H174">
        <f t="shared" si="45"/>
        <v>0</v>
      </c>
      <c r="L174">
        <f t="shared" si="50"/>
        <v>0</v>
      </c>
      <c r="M174">
        <f t="shared" si="47"/>
        <v>0</v>
      </c>
      <c r="O174">
        <f t="shared" si="48"/>
        <v>0</v>
      </c>
    </row>
    <row r="175" spans="2:15" ht="14.25" customHeight="1" x14ac:dyDescent="0.25">
      <c r="B175" s="3"/>
      <c r="C175" s="3"/>
      <c r="D175" s="3"/>
      <c r="E175" s="2" t="e">
        <f t="shared" si="38"/>
        <v>#DIV/0!</v>
      </c>
      <c r="H175">
        <f t="shared" si="45"/>
        <v>0</v>
      </c>
      <c r="L175">
        <v>0</v>
      </c>
      <c r="M175">
        <f t="shared" si="47"/>
        <v>0</v>
      </c>
      <c r="O175">
        <f t="shared" si="48"/>
        <v>0</v>
      </c>
    </row>
    <row r="176" spans="2:15" x14ac:dyDescent="0.25">
      <c r="B176" s="3"/>
      <c r="C176" s="3"/>
      <c r="D176" s="3"/>
      <c r="E176" s="2" t="e">
        <f t="shared" si="38"/>
        <v>#DIV/0!</v>
      </c>
      <c r="H176">
        <f t="shared" si="45"/>
        <v>0</v>
      </c>
      <c r="L176">
        <f t="shared" si="50"/>
        <v>0</v>
      </c>
      <c r="M176">
        <f t="shared" si="47"/>
        <v>0</v>
      </c>
      <c r="O176">
        <f t="shared" si="48"/>
        <v>0</v>
      </c>
    </row>
    <row r="177" spans="2:15" x14ac:dyDescent="0.25">
      <c r="B177" s="3"/>
      <c r="C177" s="3"/>
      <c r="D177" s="3"/>
      <c r="E177" s="2" t="e">
        <f t="shared" si="38"/>
        <v>#DIV/0!</v>
      </c>
      <c r="H177">
        <f t="shared" si="45"/>
        <v>0</v>
      </c>
      <c r="L177">
        <f t="shared" si="50"/>
        <v>0</v>
      </c>
      <c r="M177">
        <f t="shared" si="47"/>
        <v>0</v>
      </c>
      <c r="O177">
        <f t="shared" si="48"/>
        <v>0</v>
      </c>
    </row>
    <row r="178" spans="2:15" x14ac:dyDescent="0.25">
      <c r="B178" s="3"/>
      <c r="C178" s="3"/>
      <c r="D178" s="3"/>
      <c r="E178" s="2" t="e">
        <f t="shared" si="38"/>
        <v>#DIV/0!</v>
      </c>
      <c r="H178">
        <f t="shared" si="45"/>
        <v>0</v>
      </c>
      <c r="L178">
        <f t="shared" si="50"/>
        <v>0</v>
      </c>
      <c r="M178">
        <f t="shared" si="47"/>
        <v>0</v>
      </c>
      <c r="O178">
        <f t="shared" si="48"/>
        <v>0</v>
      </c>
    </row>
    <row r="179" spans="2:15" x14ac:dyDescent="0.25">
      <c r="B179" s="3"/>
      <c r="C179" s="3"/>
      <c r="D179" s="3"/>
      <c r="E179" s="2" t="e">
        <f t="shared" si="38"/>
        <v>#DIV/0!</v>
      </c>
      <c r="H179">
        <f t="shared" si="45"/>
        <v>0</v>
      </c>
      <c r="L179">
        <f t="shared" si="50"/>
        <v>0</v>
      </c>
      <c r="M179">
        <f t="shared" si="47"/>
        <v>0</v>
      </c>
      <c r="O179">
        <f t="shared" si="48"/>
        <v>0</v>
      </c>
    </row>
    <row r="180" spans="2:15" x14ac:dyDescent="0.25">
      <c r="B180" s="3"/>
      <c r="C180" s="3"/>
      <c r="D180" s="3"/>
      <c r="E180" s="2" t="e">
        <f t="shared" si="38"/>
        <v>#DIV/0!</v>
      </c>
      <c r="H180">
        <f t="shared" si="45"/>
        <v>0</v>
      </c>
      <c r="L180">
        <f t="shared" si="50"/>
        <v>0</v>
      </c>
      <c r="M180">
        <f t="shared" si="47"/>
        <v>0</v>
      </c>
      <c r="O180">
        <f t="shared" si="48"/>
        <v>0</v>
      </c>
    </row>
    <row r="181" spans="2:15" x14ac:dyDescent="0.25">
      <c r="E181" s="2" t="e">
        <f t="shared" si="38"/>
        <v>#DIV/0!</v>
      </c>
      <c r="H181">
        <f t="shared" si="45"/>
        <v>0</v>
      </c>
      <c r="L181">
        <f t="shared" si="50"/>
        <v>0</v>
      </c>
      <c r="M181">
        <f t="shared" si="47"/>
        <v>0</v>
      </c>
      <c r="O181">
        <f t="shared" si="48"/>
        <v>0</v>
      </c>
    </row>
    <row r="182" spans="2:15" x14ac:dyDescent="0.25">
      <c r="E182" s="2" t="e">
        <f t="shared" si="38"/>
        <v>#DIV/0!</v>
      </c>
      <c r="H182">
        <f t="shared" si="45"/>
        <v>0</v>
      </c>
      <c r="L182">
        <f t="shared" si="50"/>
        <v>0</v>
      </c>
      <c r="M182">
        <f t="shared" si="47"/>
        <v>0</v>
      </c>
      <c r="O182">
        <f t="shared" si="48"/>
        <v>0</v>
      </c>
    </row>
    <row r="183" spans="2:15" x14ac:dyDescent="0.25">
      <c r="E183" s="2" t="e">
        <f t="shared" si="38"/>
        <v>#DIV/0!</v>
      </c>
      <c r="H183">
        <f t="shared" si="45"/>
        <v>0</v>
      </c>
      <c r="L183">
        <f t="shared" si="50"/>
        <v>0</v>
      </c>
      <c r="M183">
        <f t="shared" si="47"/>
        <v>0</v>
      </c>
      <c r="O183">
        <f t="shared" si="48"/>
        <v>0</v>
      </c>
    </row>
    <row r="184" spans="2:15" x14ac:dyDescent="0.25">
      <c r="E184" s="2" t="e">
        <f t="shared" si="38"/>
        <v>#DIV/0!</v>
      </c>
      <c r="H184">
        <f t="shared" si="45"/>
        <v>0</v>
      </c>
      <c r="L184">
        <f t="shared" si="50"/>
        <v>0</v>
      </c>
      <c r="M184">
        <f t="shared" si="47"/>
        <v>0</v>
      </c>
      <c r="O184">
        <f t="shared" si="48"/>
        <v>0</v>
      </c>
    </row>
    <row r="185" spans="2:15" x14ac:dyDescent="0.25">
      <c r="E185" s="2" t="e">
        <f t="shared" si="38"/>
        <v>#DIV/0!</v>
      </c>
      <c r="H185">
        <f t="shared" si="45"/>
        <v>0</v>
      </c>
      <c r="L185">
        <f t="shared" si="50"/>
        <v>0</v>
      </c>
      <c r="M185">
        <f t="shared" si="47"/>
        <v>0</v>
      </c>
      <c r="O185">
        <f t="shared" si="48"/>
        <v>0</v>
      </c>
    </row>
    <row r="186" spans="2:15" x14ac:dyDescent="0.25">
      <c r="E186" s="2" t="e">
        <f t="shared" si="38"/>
        <v>#DIV/0!</v>
      </c>
      <c r="H186">
        <f t="shared" si="45"/>
        <v>0</v>
      </c>
      <c r="L186">
        <f t="shared" si="50"/>
        <v>0</v>
      </c>
      <c r="M186">
        <f t="shared" si="47"/>
        <v>0</v>
      </c>
      <c r="O186">
        <f t="shared" si="48"/>
        <v>0</v>
      </c>
    </row>
    <row r="187" spans="2:15" x14ac:dyDescent="0.25">
      <c r="E187" s="2" t="e">
        <f t="shared" si="38"/>
        <v>#DIV/0!</v>
      </c>
      <c r="H187">
        <f t="shared" si="45"/>
        <v>0</v>
      </c>
      <c r="L187">
        <f t="shared" si="50"/>
        <v>0</v>
      </c>
      <c r="M187">
        <f t="shared" si="47"/>
        <v>0</v>
      </c>
      <c r="O187">
        <f t="shared" si="48"/>
        <v>0</v>
      </c>
    </row>
    <row r="188" spans="2:15" x14ac:dyDescent="0.25">
      <c r="E188" s="2" t="e">
        <f t="shared" si="38"/>
        <v>#DIV/0!</v>
      </c>
      <c r="H188">
        <f t="shared" si="45"/>
        <v>0</v>
      </c>
      <c r="L188">
        <f t="shared" si="50"/>
        <v>0</v>
      </c>
      <c r="M188">
        <v>0</v>
      </c>
      <c r="O188">
        <f t="shared" si="48"/>
        <v>0</v>
      </c>
    </row>
    <row r="189" spans="2:15" x14ac:dyDescent="0.25">
      <c r="E189" s="2" t="e">
        <f t="shared" si="38"/>
        <v>#DIV/0!</v>
      </c>
      <c r="H189">
        <f t="shared" si="45"/>
        <v>0</v>
      </c>
      <c r="L189">
        <f t="shared" si="50"/>
        <v>0</v>
      </c>
      <c r="M189">
        <f t="shared" ref="M189:M247" si="54">D189*5</f>
        <v>0</v>
      </c>
      <c r="O189">
        <f t="shared" si="48"/>
        <v>0</v>
      </c>
    </row>
    <row r="190" spans="2:15" x14ac:dyDescent="0.25">
      <c r="E190" s="2" t="e">
        <f t="shared" si="38"/>
        <v>#DIV/0!</v>
      </c>
      <c r="H190">
        <f t="shared" si="45"/>
        <v>0</v>
      </c>
      <c r="L190">
        <f t="shared" si="50"/>
        <v>0</v>
      </c>
      <c r="M190">
        <f t="shared" si="54"/>
        <v>0</v>
      </c>
      <c r="O190">
        <f t="shared" si="48"/>
        <v>0</v>
      </c>
    </row>
    <row r="191" spans="2:15" x14ac:dyDescent="0.25">
      <c r="E191" s="2" t="e">
        <f t="shared" si="38"/>
        <v>#DIV/0!</v>
      </c>
      <c r="H191">
        <f t="shared" si="45"/>
        <v>0</v>
      </c>
      <c r="L191">
        <f t="shared" si="50"/>
        <v>0</v>
      </c>
      <c r="M191">
        <f t="shared" si="54"/>
        <v>0</v>
      </c>
      <c r="O191">
        <f t="shared" si="48"/>
        <v>0</v>
      </c>
    </row>
    <row r="192" spans="2:15" x14ac:dyDescent="0.25">
      <c r="E192" s="2" t="e">
        <f t="shared" si="38"/>
        <v>#DIV/0!</v>
      </c>
      <c r="H192">
        <f t="shared" si="45"/>
        <v>0</v>
      </c>
      <c r="L192">
        <f t="shared" si="50"/>
        <v>0</v>
      </c>
      <c r="M192">
        <f t="shared" si="54"/>
        <v>0</v>
      </c>
      <c r="O192">
        <f t="shared" si="48"/>
        <v>0</v>
      </c>
    </row>
    <row r="193" spans="5:15" x14ac:dyDescent="0.25">
      <c r="E193" s="2" t="e">
        <f t="shared" si="38"/>
        <v>#DIV/0!</v>
      </c>
      <c r="H193">
        <f t="shared" si="45"/>
        <v>0</v>
      </c>
      <c r="L193">
        <f t="shared" si="50"/>
        <v>0</v>
      </c>
      <c r="M193">
        <f t="shared" si="54"/>
        <v>0</v>
      </c>
      <c r="O193">
        <f t="shared" si="48"/>
        <v>0</v>
      </c>
    </row>
    <row r="194" spans="5:15" x14ac:dyDescent="0.25">
      <c r="E194" s="2" t="e">
        <f t="shared" si="38"/>
        <v>#DIV/0!</v>
      </c>
      <c r="H194">
        <f t="shared" si="45"/>
        <v>0</v>
      </c>
      <c r="L194">
        <f t="shared" si="50"/>
        <v>0</v>
      </c>
      <c r="M194">
        <f t="shared" si="54"/>
        <v>0</v>
      </c>
      <c r="O194">
        <f t="shared" si="48"/>
        <v>0</v>
      </c>
    </row>
    <row r="195" spans="5:15" x14ac:dyDescent="0.25">
      <c r="E195" s="2" t="e">
        <f t="shared" si="38"/>
        <v>#DIV/0!</v>
      </c>
      <c r="H195">
        <f t="shared" si="45"/>
        <v>0</v>
      </c>
      <c r="L195">
        <f t="shared" si="50"/>
        <v>0</v>
      </c>
      <c r="M195">
        <f t="shared" si="54"/>
        <v>0</v>
      </c>
      <c r="O195">
        <f t="shared" si="48"/>
        <v>0</v>
      </c>
    </row>
    <row r="196" spans="5:15" x14ac:dyDescent="0.25">
      <c r="E196" s="2" t="e">
        <f t="shared" si="38"/>
        <v>#DIV/0!</v>
      </c>
      <c r="H196">
        <f t="shared" si="45"/>
        <v>0</v>
      </c>
      <c r="L196">
        <f t="shared" si="50"/>
        <v>0</v>
      </c>
      <c r="M196">
        <f t="shared" si="54"/>
        <v>0</v>
      </c>
      <c r="O196">
        <f t="shared" si="48"/>
        <v>0</v>
      </c>
    </row>
    <row r="197" spans="5:15" x14ac:dyDescent="0.25">
      <c r="E197" s="2" t="e">
        <f t="shared" si="38"/>
        <v>#DIV/0!</v>
      </c>
      <c r="H197">
        <f t="shared" si="45"/>
        <v>0</v>
      </c>
      <c r="L197">
        <f t="shared" si="50"/>
        <v>0</v>
      </c>
      <c r="M197">
        <f t="shared" si="54"/>
        <v>0</v>
      </c>
      <c r="O197">
        <f t="shared" si="48"/>
        <v>0</v>
      </c>
    </row>
    <row r="198" spans="5:15" x14ac:dyDescent="0.25">
      <c r="E198" s="2" t="e">
        <f t="shared" si="38"/>
        <v>#DIV/0!</v>
      </c>
      <c r="H198">
        <f t="shared" si="45"/>
        <v>0</v>
      </c>
      <c r="L198">
        <f t="shared" si="50"/>
        <v>0</v>
      </c>
      <c r="M198">
        <f t="shared" si="54"/>
        <v>0</v>
      </c>
      <c r="O198">
        <f t="shared" si="48"/>
        <v>0</v>
      </c>
    </row>
    <row r="199" spans="5:15" x14ac:dyDescent="0.25">
      <c r="E199" s="2" t="e">
        <f t="shared" ref="E199:E247" si="55">(B199)/(B199+C199+D199)</f>
        <v>#DIV/0!</v>
      </c>
      <c r="H199">
        <f t="shared" si="45"/>
        <v>0</v>
      </c>
      <c r="L199">
        <f t="shared" si="50"/>
        <v>0</v>
      </c>
      <c r="M199">
        <f t="shared" si="54"/>
        <v>0</v>
      </c>
      <c r="O199">
        <f t="shared" si="48"/>
        <v>0</v>
      </c>
    </row>
    <row r="200" spans="5:15" x14ac:dyDescent="0.25">
      <c r="E200" s="2" t="e">
        <f t="shared" si="55"/>
        <v>#DIV/0!</v>
      </c>
      <c r="H200">
        <f t="shared" ref="H200:H247" si="56">F200-G200</f>
        <v>0</v>
      </c>
      <c r="L200">
        <f t="shared" si="50"/>
        <v>0</v>
      </c>
      <c r="M200">
        <f t="shared" si="54"/>
        <v>0</v>
      </c>
      <c r="O200">
        <f t="shared" si="48"/>
        <v>0</v>
      </c>
    </row>
    <row r="201" spans="5:15" x14ac:dyDescent="0.25">
      <c r="E201" s="2" t="e">
        <f t="shared" si="55"/>
        <v>#DIV/0!</v>
      </c>
      <c r="H201">
        <f t="shared" si="56"/>
        <v>0</v>
      </c>
      <c r="L201">
        <f t="shared" si="50"/>
        <v>0</v>
      </c>
      <c r="M201">
        <f t="shared" si="54"/>
        <v>0</v>
      </c>
      <c r="O201">
        <f t="shared" si="48"/>
        <v>0</v>
      </c>
    </row>
    <row r="202" spans="5:15" x14ac:dyDescent="0.25">
      <c r="E202" s="2" t="e">
        <f t="shared" si="55"/>
        <v>#DIV/0!</v>
      </c>
      <c r="H202">
        <f t="shared" si="56"/>
        <v>0</v>
      </c>
      <c r="L202">
        <f t="shared" si="50"/>
        <v>0</v>
      </c>
      <c r="M202">
        <f t="shared" si="54"/>
        <v>0</v>
      </c>
      <c r="O202">
        <f t="shared" si="48"/>
        <v>0</v>
      </c>
    </row>
    <row r="203" spans="5:15" x14ac:dyDescent="0.25">
      <c r="E203" s="2" t="e">
        <f t="shared" si="55"/>
        <v>#DIV/0!</v>
      </c>
      <c r="H203">
        <f t="shared" si="56"/>
        <v>0</v>
      </c>
      <c r="L203">
        <f t="shared" si="50"/>
        <v>0</v>
      </c>
      <c r="M203">
        <f t="shared" si="54"/>
        <v>0</v>
      </c>
      <c r="O203">
        <f t="shared" si="48"/>
        <v>0</v>
      </c>
    </row>
    <row r="204" spans="5:15" x14ac:dyDescent="0.25">
      <c r="E204" s="2" t="e">
        <f t="shared" si="55"/>
        <v>#DIV/0!</v>
      </c>
      <c r="H204">
        <f t="shared" si="56"/>
        <v>0</v>
      </c>
      <c r="L204">
        <f t="shared" si="50"/>
        <v>0</v>
      </c>
      <c r="M204">
        <f t="shared" si="54"/>
        <v>0</v>
      </c>
      <c r="O204">
        <f t="shared" si="48"/>
        <v>0</v>
      </c>
    </row>
    <row r="205" spans="5:15" x14ac:dyDescent="0.25">
      <c r="E205" s="2" t="e">
        <f t="shared" si="55"/>
        <v>#DIV/0!</v>
      </c>
      <c r="H205">
        <f t="shared" si="56"/>
        <v>0</v>
      </c>
      <c r="L205">
        <f t="shared" si="50"/>
        <v>0</v>
      </c>
      <c r="M205">
        <f t="shared" si="54"/>
        <v>0</v>
      </c>
      <c r="O205">
        <f t="shared" si="48"/>
        <v>0</v>
      </c>
    </row>
    <row r="206" spans="5:15" x14ac:dyDescent="0.25">
      <c r="E206" s="2" t="e">
        <f t="shared" si="55"/>
        <v>#DIV/0!</v>
      </c>
      <c r="H206">
        <f t="shared" si="56"/>
        <v>0</v>
      </c>
      <c r="L206">
        <f t="shared" si="50"/>
        <v>0</v>
      </c>
      <c r="M206">
        <f t="shared" si="54"/>
        <v>0</v>
      </c>
      <c r="O206">
        <f t="shared" ref="O206:O247" si="57">SUM(I206:N206)</f>
        <v>0</v>
      </c>
    </row>
    <row r="207" spans="5:15" x14ac:dyDescent="0.25">
      <c r="E207" s="2" t="e">
        <f t="shared" si="55"/>
        <v>#DIV/0!</v>
      </c>
      <c r="H207">
        <f t="shared" si="56"/>
        <v>0</v>
      </c>
      <c r="L207">
        <f t="shared" si="50"/>
        <v>0</v>
      </c>
      <c r="M207">
        <f t="shared" si="54"/>
        <v>0</v>
      </c>
      <c r="O207">
        <f t="shared" si="57"/>
        <v>0</v>
      </c>
    </row>
    <row r="208" spans="5:15" x14ac:dyDescent="0.25">
      <c r="E208" s="2" t="e">
        <f t="shared" si="55"/>
        <v>#DIV/0!</v>
      </c>
      <c r="H208">
        <f t="shared" si="56"/>
        <v>0</v>
      </c>
      <c r="L208">
        <f t="shared" si="50"/>
        <v>0</v>
      </c>
      <c r="M208">
        <f t="shared" si="54"/>
        <v>0</v>
      </c>
      <c r="O208">
        <f t="shared" si="57"/>
        <v>0</v>
      </c>
    </row>
    <row r="209" spans="1:16" x14ac:dyDescent="0.25">
      <c r="A209" s="6"/>
      <c r="B209" s="4"/>
      <c r="C209" s="4"/>
      <c r="D209" s="4"/>
      <c r="E209" s="5" t="e">
        <f t="shared" si="55"/>
        <v>#DIV/0!</v>
      </c>
      <c r="F209" s="4"/>
      <c r="G209" s="4"/>
      <c r="H209" s="4">
        <f t="shared" si="56"/>
        <v>0</v>
      </c>
      <c r="I209" s="4"/>
      <c r="J209" s="4"/>
      <c r="K209" s="4"/>
      <c r="L209" s="4">
        <f t="shared" si="50"/>
        <v>0</v>
      </c>
      <c r="M209" s="4">
        <f t="shared" si="54"/>
        <v>0</v>
      </c>
      <c r="N209" s="4"/>
      <c r="O209" s="4">
        <f t="shared" si="57"/>
        <v>0</v>
      </c>
      <c r="P209" s="4"/>
    </row>
    <row r="210" spans="1:16" x14ac:dyDescent="0.25">
      <c r="E210" s="2" t="e">
        <f t="shared" si="55"/>
        <v>#DIV/0!</v>
      </c>
      <c r="H210">
        <f t="shared" si="56"/>
        <v>0</v>
      </c>
      <c r="L210">
        <f t="shared" si="50"/>
        <v>0</v>
      </c>
      <c r="M210">
        <f t="shared" si="54"/>
        <v>0</v>
      </c>
      <c r="O210">
        <f t="shared" si="57"/>
        <v>0</v>
      </c>
      <c r="P210" s="4"/>
    </row>
    <row r="211" spans="1:16" x14ac:dyDescent="0.25">
      <c r="E211" s="2" t="e">
        <f t="shared" si="55"/>
        <v>#DIV/0!</v>
      </c>
      <c r="H211">
        <f t="shared" si="56"/>
        <v>0</v>
      </c>
      <c r="L211">
        <f t="shared" si="50"/>
        <v>0</v>
      </c>
      <c r="M211">
        <f t="shared" si="54"/>
        <v>0</v>
      </c>
      <c r="O211">
        <f t="shared" si="57"/>
        <v>0</v>
      </c>
    </row>
    <row r="212" spans="1:16" x14ac:dyDescent="0.25">
      <c r="E212" s="2" t="e">
        <f t="shared" si="55"/>
        <v>#DIV/0!</v>
      </c>
      <c r="H212">
        <f t="shared" si="56"/>
        <v>0</v>
      </c>
      <c r="L212">
        <f t="shared" si="50"/>
        <v>0</v>
      </c>
      <c r="M212">
        <f t="shared" si="54"/>
        <v>0</v>
      </c>
      <c r="O212">
        <f t="shared" si="57"/>
        <v>0</v>
      </c>
    </row>
    <row r="213" spans="1:16" x14ac:dyDescent="0.25">
      <c r="A213" s="6"/>
      <c r="B213" s="4"/>
      <c r="C213" s="4"/>
      <c r="D213" s="4"/>
      <c r="E213" s="5" t="e">
        <f t="shared" si="55"/>
        <v>#DIV/0!</v>
      </c>
      <c r="F213" s="4"/>
      <c r="G213" s="4"/>
      <c r="H213" s="4">
        <f t="shared" si="56"/>
        <v>0</v>
      </c>
      <c r="I213" s="4"/>
      <c r="J213" s="4"/>
      <c r="K213" s="4"/>
      <c r="L213" s="4">
        <f t="shared" ref="L213:L224" si="58">B213*10</f>
        <v>0</v>
      </c>
      <c r="M213" s="4">
        <f t="shared" si="54"/>
        <v>0</v>
      </c>
      <c r="N213" s="4"/>
      <c r="O213" s="4">
        <f t="shared" si="57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55"/>
        <v>#DIV/0!</v>
      </c>
      <c r="F214" s="4"/>
      <c r="G214" s="4"/>
      <c r="H214" s="4">
        <f t="shared" si="56"/>
        <v>0</v>
      </c>
      <c r="I214" s="4"/>
      <c r="J214" s="4"/>
      <c r="K214" s="4"/>
      <c r="L214" s="4">
        <f t="shared" si="58"/>
        <v>0</v>
      </c>
      <c r="M214" s="4">
        <f t="shared" si="54"/>
        <v>0</v>
      </c>
      <c r="N214" s="4"/>
      <c r="O214" s="4">
        <f t="shared" si="57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55"/>
        <v>#DIV/0!</v>
      </c>
      <c r="F215" s="4"/>
      <c r="G215" s="4"/>
      <c r="H215" s="4">
        <f t="shared" si="56"/>
        <v>0</v>
      </c>
      <c r="I215" s="4"/>
      <c r="J215" s="4"/>
      <c r="K215" s="4"/>
      <c r="L215" s="4">
        <f t="shared" si="58"/>
        <v>0</v>
      </c>
      <c r="M215" s="4">
        <f t="shared" si="54"/>
        <v>0</v>
      </c>
      <c r="N215" s="4"/>
      <c r="O215" s="4">
        <f t="shared" si="57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55"/>
        <v>#DIV/0!</v>
      </c>
      <c r="F216" s="4"/>
      <c r="G216" s="4"/>
      <c r="H216" s="4">
        <f t="shared" si="56"/>
        <v>0</v>
      </c>
      <c r="I216" s="4"/>
      <c r="J216" s="4"/>
      <c r="K216" s="4"/>
      <c r="L216" s="4">
        <f t="shared" si="58"/>
        <v>0</v>
      </c>
      <c r="M216" s="4">
        <f t="shared" si="54"/>
        <v>0</v>
      </c>
      <c r="N216" s="4"/>
      <c r="O216" s="4">
        <f t="shared" si="57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55"/>
        <v>#DIV/0!</v>
      </c>
      <c r="F217" s="4"/>
      <c r="G217" s="4"/>
      <c r="H217" s="4">
        <f t="shared" si="56"/>
        <v>0</v>
      </c>
      <c r="I217" s="4"/>
      <c r="J217" s="4"/>
      <c r="K217" s="4"/>
      <c r="L217" s="4">
        <f t="shared" si="58"/>
        <v>0</v>
      </c>
      <c r="M217" s="4">
        <f t="shared" si="54"/>
        <v>0</v>
      </c>
      <c r="N217" s="4"/>
      <c r="O217" s="4">
        <f t="shared" si="57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55"/>
        <v>#DIV/0!</v>
      </c>
      <c r="F218" s="4"/>
      <c r="G218" s="4"/>
      <c r="H218" s="4">
        <f t="shared" si="56"/>
        <v>0</v>
      </c>
      <c r="I218" s="4"/>
      <c r="J218" s="4"/>
      <c r="K218" s="4"/>
      <c r="L218" s="4">
        <f t="shared" si="58"/>
        <v>0</v>
      </c>
      <c r="M218" s="4">
        <f t="shared" si="54"/>
        <v>0</v>
      </c>
      <c r="N218" s="4"/>
      <c r="O218" s="4">
        <f t="shared" si="57"/>
        <v>0</v>
      </c>
    </row>
    <row r="219" spans="1:16" x14ac:dyDescent="0.25">
      <c r="E219" s="2" t="e">
        <f t="shared" si="55"/>
        <v>#DIV/0!</v>
      </c>
      <c r="H219">
        <f t="shared" si="56"/>
        <v>0</v>
      </c>
      <c r="L219">
        <f t="shared" si="58"/>
        <v>0</v>
      </c>
      <c r="M219">
        <f t="shared" si="54"/>
        <v>0</v>
      </c>
      <c r="O219">
        <f t="shared" si="57"/>
        <v>0</v>
      </c>
    </row>
    <row r="220" spans="1:16" x14ac:dyDescent="0.25">
      <c r="E220" s="2" t="e">
        <f t="shared" si="55"/>
        <v>#DIV/0!</v>
      </c>
      <c r="H220">
        <f t="shared" si="56"/>
        <v>0</v>
      </c>
      <c r="L220">
        <f t="shared" si="58"/>
        <v>0</v>
      </c>
      <c r="M220">
        <f t="shared" si="54"/>
        <v>0</v>
      </c>
      <c r="O220">
        <f t="shared" si="57"/>
        <v>0</v>
      </c>
    </row>
    <row r="221" spans="1:16" x14ac:dyDescent="0.25">
      <c r="E221" s="2" t="e">
        <f t="shared" si="55"/>
        <v>#DIV/0!</v>
      </c>
      <c r="H221">
        <f t="shared" si="56"/>
        <v>0</v>
      </c>
      <c r="L221">
        <f t="shared" si="58"/>
        <v>0</v>
      </c>
      <c r="M221">
        <f t="shared" si="54"/>
        <v>0</v>
      </c>
      <c r="O221">
        <f t="shared" si="57"/>
        <v>0</v>
      </c>
    </row>
    <row r="222" spans="1:16" x14ac:dyDescent="0.25">
      <c r="E222" s="2" t="e">
        <f t="shared" si="55"/>
        <v>#DIV/0!</v>
      </c>
      <c r="H222">
        <f t="shared" si="56"/>
        <v>0</v>
      </c>
      <c r="L222">
        <f t="shared" si="58"/>
        <v>0</v>
      </c>
      <c r="M222">
        <f t="shared" si="54"/>
        <v>0</v>
      </c>
      <c r="O222">
        <f t="shared" si="57"/>
        <v>0</v>
      </c>
    </row>
    <row r="223" spans="1:16" x14ac:dyDescent="0.25">
      <c r="E223" s="2" t="e">
        <f t="shared" si="55"/>
        <v>#DIV/0!</v>
      </c>
      <c r="H223">
        <f t="shared" si="56"/>
        <v>0</v>
      </c>
      <c r="L223">
        <f t="shared" si="58"/>
        <v>0</v>
      </c>
      <c r="M223">
        <f t="shared" si="54"/>
        <v>0</v>
      </c>
      <c r="O223">
        <f t="shared" si="57"/>
        <v>0</v>
      </c>
    </row>
    <row r="224" spans="1:16" x14ac:dyDescent="0.25">
      <c r="E224" s="2" t="e">
        <f t="shared" si="55"/>
        <v>#DIV/0!</v>
      </c>
      <c r="H224">
        <f t="shared" si="56"/>
        <v>0</v>
      </c>
      <c r="L224">
        <f t="shared" si="58"/>
        <v>0</v>
      </c>
      <c r="M224">
        <f t="shared" si="54"/>
        <v>0</v>
      </c>
      <c r="O224">
        <f t="shared" si="57"/>
        <v>0</v>
      </c>
    </row>
    <row r="225" spans="5:15" x14ac:dyDescent="0.25">
      <c r="E225" s="2" t="e">
        <f t="shared" si="55"/>
        <v>#DIV/0!</v>
      </c>
      <c r="H225">
        <f t="shared" si="56"/>
        <v>0</v>
      </c>
      <c r="M225">
        <f t="shared" si="54"/>
        <v>0</v>
      </c>
      <c r="O225">
        <f t="shared" si="57"/>
        <v>0</v>
      </c>
    </row>
    <row r="226" spans="5:15" x14ac:dyDescent="0.25">
      <c r="E226" s="2" t="e">
        <f t="shared" si="55"/>
        <v>#DIV/0!</v>
      </c>
      <c r="H226">
        <f t="shared" si="56"/>
        <v>0</v>
      </c>
      <c r="M226">
        <f t="shared" si="54"/>
        <v>0</v>
      </c>
      <c r="O226">
        <f t="shared" si="57"/>
        <v>0</v>
      </c>
    </row>
    <row r="227" spans="5:15" x14ac:dyDescent="0.25">
      <c r="E227" s="2" t="e">
        <f t="shared" si="55"/>
        <v>#DIV/0!</v>
      </c>
      <c r="H227">
        <f t="shared" si="56"/>
        <v>0</v>
      </c>
      <c r="M227">
        <f t="shared" si="54"/>
        <v>0</v>
      </c>
      <c r="O227">
        <f t="shared" si="57"/>
        <v>0</v>
      </c>
    </row>
    <row r="228" spans="5:15" x14ac:dyDescent="0.25">
      <c r="E228" s="2" t="e">
        <f t="shared" si="55"/>
        <v>#DIV/0!</v>
      </c>
      <c r="H228">
        <f t="shared" si="56"/>
        <v>0</v>
      </c>
      <c r="M228">
        <f t="shared" si="54"/>
        <v>0</v>
      </c>
      <c r="O228">
        <f t="shared" si="57"/>
        <v>0</v>
      </c>
    </row>
    <row r="229" spans="5:15" x14ac:dyDescent="0.25">
      <c r="E229" s="2" t="e">
        <f t="shared" si="55"/>
        <v>#DIV/0!</v>
      </c>
      <c r="H229">
        <f t="shared" si="56"/>
        <v>0</v>
      </c>
      <c r="M229">
        <f t="shared" si="54"/>
        <v>0</v>
      </c>
      <c r="O229">
        <f t="shared" si="57"/>
        <v>0</v>
      </c>
    </row>
    <row r="230" spans="5:15" x14ac:dyDescent="0.25">
      <c r="E230" s="2" t="e">
        <f t="shared" si="55"/>
        <v>#DIV/0!</v>
      </c>
      <c r="H230">
        <f t="shared" si="56"/>
        <v>0</v>
      </c>
      <c r="M230">
        <f t="shared" si="54"/>
        <v>0</v>
      </c>
      <c r="O230">
        <f t="shared" si="57"/>
        <v>0</v>
      </c>
    </row>
    <row r="231" spans="5:15" x14ac:dyDescent="0.25">
      <c r="E231" s="2" t="e">
        <f t="shared" si="55"/>
        <v>#DIV/0!</v>
      </c>
      <c r="H231">
        <f t="shared" si="56"/>
        <v>0</v>
      </c>
      <c r="M231">
        <f t="shared" si="54"/>
        <v>0</v>
      </c>
      <c r="O231">
        <f t="shared" si="57"/>
        <v>0</v>
      </c>
    </row>
    <row r="232" spans="5:15" x14ac:dyDescent="0.25">
      <c r="E232" s="2" t="e">
        <f t="shared" si="55"/>
        <v>#DIV/0!</v>
      </c>
      <c r="H232">
        <f t="shared" si="56"/>
        <v>0</v>
      </c>
      <c r="M232">
        <f t="shared" si="54"/>
        <v>0</v>
      </c>
      <c r="O232">
        <f t="shared" si="57"/>
        <v>0</v>
      </c>
    </row>
    <row r="233" spans="5:15" x14ac:dyDescent="0.25">
      <c r="E233" s="2" t="e">
        <f t="shared" si="55"/>
        <v>#DIV/0!</v>
      </c>
      <c r="H233">
        <f t="shared" si="56"/>
        <v>0</v>
      </c>
      <c r="M233">
        <f t="shared" si="54"/>
        <v>0</v>
      </c>
      <c r="O233">
        <f t="shared" si="57"/>
        <v>0</v>
      </c>
    </row>
    <row r="234" spans="5:15" x14ac:dyDescent="0.25">
      <c r="E234" s="2" t="e">
        <f t="shared" si="55"/>
        <v>#DIV/0!</v>
      </c>
      <c r="H234">
        <f t="shared" si="56"/>
        <v>0</v>
      </c>
      <c r="M234">
        <f t="shared" si="54"/>
        <v>0</v>
      </c>
      <c r="O234">
        <f t="shared" si="57"/>
        <v>0</v>
      </c>
    </row>
    <row r="235" spans="5:15" x14ac:dyDescent="0.25">
      <c r="E235" s="2" t="e">
        <f t="shared" si="55"/>
        <v>#DIV/0!</v>
      </c>
      <c r="H235">
        <f t="shared" si="56"/>
        <v>0</v>
      </c>
      <c r="M235">
        <f t="shared" si="54"/>
        <v>0</v>
      </c>
      <c r="O235">
        <f t="shared" si="57"/>
        <v>0</v>
      </c>
    </row>
    <row r="236" spans="5:15" x14ac:dyDescent="0.25">
      <c r="E236" s="2" t="e">
        <f t="shared" si="55"/>
        <v>#DIV/0!</v>
      </c>
      <c r="H236">
        <f t="shared" si="56"/>
        <v>0</v>
      </c>
      <c r="M236">
        <f t="shared" si="54"/>
        <v>0</v>
      </c>
      <c r="O236">
        <f t="shared" si="57"/>
        <v>0</v>
      </c>
    </row>
    <row r="237" spans="5:15" x14ac:dyDescent="0.25">
      <c r="E237" s="2" t="e">
        <f t="shared" si="55"/>
        <v>#DIV/0!</v>
      </c>
      <c r="H237">
        <f t="shared" si="56"/>
        <v>0</v>
      </c>
      <c r="M237">
        <f t="shared" si="54"/>
        <v>0</v>
      </c>
      <c r="O237">
        <f t="shared" si="57"/>
        <v>0</v>
      </c>
    </row>
    <row r="238" spans="5:15" x14ac:dyDescent="0.25">
      <c r="E238" s="2" t="e">
        <f t="shared" si="55"/>
        <v>#DIV/0!</v>
      </c>
      <c r="H238">
        <f t="shared" si="56"/>
        <v>0</v>
      </c>
      <c r="M238">
        <f t="shared" si="54"/>
        <v>0</v>
      </c>
      <c r="O238">
        <f t="shared" si="57"/>
        <v>0</v>
      </c>
    </row>
    <row r="239" spans="5:15" x14ac:dyDescent="0.25">
      <c r="E239" s="2" t="e">
        <f t="shared" si="55"/>
        <v>#DIV/0!</v>
      </c>
      <c r="H239">
        <f t="shared" si="56"/>
        <v>0</v>
      </c>
      <c r="M239">
        <f t="shared" si="54"/>
        <v>0</v>
      </c>
      <c r="O239">
        <f t="shared" si="57"/>
        <v>0</v>
      </c>
    </row>
    <row r="240" spans="5:15" x14ac:dyDescent="0.25">
      <c r="E240" s="2" t="e">
        <f t="shared" si="55"/>
        <v>#DIV/0!</v>
      </c>
      <c r="H240">
        <f t="shared" si="56"/>
        <v>0</v>
      </c>
      <c r="M240">
        <f t="shared" si="54"/>
        <v>0</v>
      </c>
      <c r="O240">
        <f t="shared" si="57"/>
        <v>0</v>
      </c>
    </row>
    <row r="241" spans="5:15" x14ac:dyDescent="0.25">
      <c r="E241" s="2" t="e">
        <f t="shared" si="55"/>
        <v>#DIV/0!</v>
      </c>
      <c r="H241">
        <f t="shared" si="56"/>
        <v>0</v>
      </c>
      <c r="M241">
        <f t="shared" si="54"/>
        <v>0</v>
      </c>
      <c r="O241">
        <f t="shared" si="57"/>
        <v>0</v>
      </c>
    </row>
    <row r="242" spans="5:15" x14ac:dyDescent="0.25">
      <c r="E242" s="2" t="e">
        <f t="shared" si="55"/>
        <v>#DIV/0!</v>
      </c>
      <c r="H242">
        <f t="shared" si="56"/>
        <v>0</v>
      </c>
      <c r="M242">
        <f t="shared" si="54"/>
        <v>0</v>
      </c>
      <c r="O242">
        <f t="shared" si="57"/>
        <v>0</v>
      </c>
    </row>
    <row r="243" spans="5:15" x14ac:dyDescent="0.25">
      <c r="E243" s="2" t="e">
        <f t="shared" si="55"/>
        <v>#DIV/0!</v>
      </c>
      <c r="H243">
        <f t="shared" si="56"/>
        <v>0</v>
      </c>
      <c r="M243">
        <f t="shared" si="54"/>
        <v>0</v>
      </c>
      <c r="O243">
        <f t="shared" si="57"/>
        <v>0</v>
      </c>
    </row>
    <row r="244" spans="5:15" x14ac:dyDescent="0.25">
      <c r="E244" t="e">
        <f t="shared" si="55"/>
        <v>#DIV/0!</v>
      </c>
      <c r="H244">
        <f t="shared" si="56"/>
        <v>0</v>
      </c>
      <c r="M244">
        <f t="shared" si="54"/>
        <v>0</v>
      </c>
      <c r="O244">
        <f t="shared" si="57"/>
        <v>0</v>
      </c>
    </row>
    <row r="245" spans="5:15" x14ac:dyDescent="0.25">
      <c r="E245" t="e">
        <f t="shared" si="55"/>
        <v>#DIV/0!</v>
      </c>
      <c r="H245">
        <f t="shared" si="56"/>
        <v>0</v>
      </c>
      <c r="M245">
        <f t="shared" si="54"/>
        <v>0</v>
      </c>
      <c r="O245">
        <f t="shared" si="57"/>
        <v>0</v>
      </c>
    </row>
    <row r="246" spans="5:15" x14ac:dyDescent="0.25">
      <c r="E246" t="e">
        <f t="shared" si="55"/>
        <v>#DIV/0!</v>
      </c>
      <c r="H246">
        <f t="shared" si="56"/>
        <v>0</v>
      </c>
      <c r="M246">
        <f t="shared" si="54"/>
        <v>0</v>
      </c>
      <c r="O246">
        <f t="shared" si="57"/>
        <v>0</v>
      </c>
    </row>
    <row r="247" spans="5:15" x14ac:dyDescent="0.25">
      <c r="E247" t="e">
        <f t="shared" si="55"/>
        <v>#DIV/0!</v>
      </c>
      <c r="H247">
        <f t="shared" si="56"/>
        <v>0</v>
      </c>
      <c r="M247">
        <f t="shared" si="54"/>
        <v>0</v>
      </c>
      <c r="O247">
        <f t="shared" si="57"/>
        <v>0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3308-396D-4858-8479-F211C23F4A70}">
  <sheetPr codeName="Sheet9"/>
  <dimension ref="A1:AA248"/>
  <sheetViews>
    <sheetView zoomScale="120" zoomScaleNormal="120" workbookViewId="0">
      <selection activeCell="N3" sqref="N3:N2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52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ref="E4:E76" si="6">(B4)/(B4+C4+D4)</f>
        <v>#DIV/0!</v>
      </c>
      <c r="F4" s="3"/>
      <c r="G4" s="3"/>
      <c r="H4">
        <f t="shared" ref="H4:H76" si="7">F4-G4</f>
        <v>0</v>
      </c>
      <c r="L4">
        <f t="shared" ref="L4:L76" si="8">B4*10</f>
        <v>0</v>
      </c>
      <c r="M4">
        <f t="shared" ref="M4:M76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25">
      <c r="B5" s="3"/>
      <c r="C5" s="3"/>
      <c r="D5" s="3"/>
      <c r="E5" s="2" t="e">
        <f t="shared" ref="E5:E6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 t="shared" ref="M5:M6" si="14">D5*5</f>
        <v>0</v>
      </c>
      <c r="N5">
        <f t="shared" si="4"/>
        <v>10</v>
      </c>
      <c r="O5">
        <f t="shared" ref="O5:O6" si="15">SUM(I5:N5)</f>
        <v>10</v>
      </c>
    </row>
    <row r="6" spans="1:27" x14ac:dyDescent="0.2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si="14"/>
        <v>0</v>
      </c>
      <c r="N6">
        <f t="shared" si="4"/>
        <v>10</v>
      </c>
      <c r="O6">
        <f t="shared" si="15"/>
        <v>10</v>
      </c>
    </row>
    <row r="7" spans="1:27" x14ac:dyDescent="0.25">
      <c r="B7" s="3"/>
      <c r="C7" s="3"/>
      <c r="D7" s="3"/>
      <c r="E7" s="2" t="e">
        <f t="shared" ref="E7" si="16">(B7)/(B7+C7+D7)</f>
        <v>#DIV/0!</v>
      </c>
      <c r="F7" s="3"/>
      <c r="G7" s="3"/>
      <c r="H7">
        <f t="shared" ref="H7" si="17">F7-G7</f>
        <v>0</v>
      </c>
      <c r="L7">
        <f t="shared" ref="L7" si="18">B7*10</f>
        <v>0</v>
      </c>
      <c r="M7">
        <f t="shared" ref="M7" si="19">D7*5</f>
        <v>0</v>
      </c>
      <c r="N7">
        <f t="shared" si="4"/>
        <v>10</v>
      </c>
      <c r="O7">
        <f t="shared" ref="O7" si="20">SUM(I7:N7)</f>
        <v>10</v>
      </c>
    </row>
    <row r="8" spans="1:27" x14ac:dyDescent="0.25">
      <c r="B8" s="3"/>
      <c r="C8" s="3"/>
      <c r="D8" s="3"/>
      <c r="E8" s="2" t="e">
        <f t="shared" ref="E8:E15" si="21">(B8)/(B8+C8+D8)</f>
        <v>#DIV/0!</v>
      </c>
      <c r="F8" s="3"/>
      <c r="G8" s="3"/>
      <c r="H8">
        <f t="shared" ref="H8:H15" si="22">F8-G8</f>
        <v>0</v>
      </c>
      <c r="L8">
        <f t="shared" ref="L8:L15" si="23">B8*10</f>
        <v>0</v>
      </c>
      <c r="M8">
        <f t="shared" ref="M8:M15" si="24">D8*5</f>
        <v>0</v>
      </c>
      <c r="N8">
        <f t="shared" si="4"/>
        <v>10</v>
      </c>
      <c r="O8">
        <f t="shared" ref="O8:O14" si="25">SUM(I8:N8)</f>
        <v>10</v>
      </c>
    </row>
    <row r="9" spans="1:27" x14ac:dyDescent="0.25">
      <c r="B9" s="3"/>
      <c r="C9" s="3"/>
      <c r="D9" s="3"/>
      <c r="E9" s="2" t="e">
        <f t="shared" si="21"/>
        <v>#DIV/0!</v>
      </c>
      <c r="F9" s="3"/>
      <c r="G9" s="3"/>
      <c r="H9">
        <f t="shared" si="22"/>
        <v>0</v>
      </c>
      <c r="L9">
        <f t="shared" si="23"/>
        <v>0</v>
      </c>
      <c r="M9">
        <f t="shared" si="24"/>
        <v>0</v>
      </c>
      <c r="N9">
        <f t="shared" si="4"/>
        <v>10</v>
      </c>
      <c r="O9">
        <f t="shared" ref="O9:O11" si="26">SUM(I9:N9)</f>
        <v>10</v>
      </c>
    </row>
    <row r="10" spans="1:27" x14ac:dyDescent="0.25">
      <c r="B10" s="3"/>
      <c r="C10" s="3"/>
      <c r="D10" s="3"/>
      <c r="E10" s="2" t="e">
        <f t="shared" ref="E10" si="27">(B10)/(B10+C10+D10)</f>
        <v>#DIV/0!</v>
      </c>
      <c r="F10" s="3"/>
      <c r="G10" s="3"/>
      <c r="H10">
        <f t="shared" ref="H10" si="28">F10-G10</f>
        <v>0</v>
      </c>
      <c r="L10">
        <f t="shared" ref="L10" si="29">B10*10</f>
        <v>0</v>
      </c>
      <c r="M10">
        <f t="shared" ref="M10" si="30">D10*5</f>
        <v>0</v>
      </c>
      <c r="N10">
        <f t="shared" si="4"/>
        <v>10</v>
      </c>
      <c r="O10">
        <f t="shared" ref="O10" si="31">SUM(I10:N10)</f>
        <v>10</v>
      </c>
    </row>
    <row r="11" spans="1:27" x14ac:dyDescent="0.25">
      <c r="B11" s="3"/>
      <c r="C11" s="3"/>
      <c r="D11" s="3"/>
      <c r="E11" s="2" t="e">
        <f t="shared" si="21"/>
        <v>#DIV/0!</v>
      </c>
      <c r="F11" s="3"/>
      <c r="G11" s="3"/>
      <c r="H11">
        <f t="shared" si="22"/>
        <v>0</v>
      </c>
      <c r="L11">
        <f t="shared" si="23"/>
        <v>0</v>
      </c>
      <c r="M11">
        <f t="shared" si="24"/>
        <v>0</v>
      </c>
      <c r="N11">
        <f t="shared" si="4"/>
        <v>10</v>
      </c>
      <c r="O11">
        <f t="shared" si="26"/>
        <v>10</v>
      </c>
    </row>
    <row r="12" spans="1:27" x14ac:dyDescent="0.25">
      <c r="B12" s="3"/>
      <c r="C12" s="3"/>
      <c r="D12" s="3"/>
      <c r="E12" s="2" t="e">
        <f t="shared" ref="E12:E13" si="32">(B12)/(B12+C12+D12)</f>
        <v>#DIV/0!</v>
      </c>
      <c r="F12" s="3"/>
      <c r="G12" s="3"/>
      <c r="H12">
        <f t="shared" ref="H12:H13" si="33">F12-G12</f>
        <v>0</v>
      </c>
      <c r="L12">
        <f t="shared" ref="L12:L13" si="34">B12*10</f>
        <v>0</v>
      </c>
      <c r="M12">
        <f t="shared" ref="M12:M13" si="35">D12*5</f>
        <v>0</v>
      </c>
      <c r="N12">
        <f t="shared" si="4"/>
        <v>10</v>
      </c>
      <c r="O12">
        <f t="shared" ref="O12:O13" si="36">SUM(I12:N12)</f>
        <v>10</v>
      </c>
    </row>
    <row r="13" spans="1:27" x14ac:dyDescent="0.25">
      <c r="B13" s="3"/>
      <c r="C13" s="3"/>
      <c r="D13" s="3"/>
      <c r="E13" s="2" t="e">
        <f t="shared" si="32"/>
        <v>#DIV/0!</v>
      </c>
      <c r="F13" s="3"/>
      <c r="G13" s="3"/>
      <c r="H13">
        <f t="shared" si="33"/>
        <v>0</v>
      </c>
      <c r="L13">
        <f t="shared" si="34"/>
        <v>0</v>
      </c>
      <c r="M13">
        <f t="shared" si="35"/>
        <v>0</v>
      </c>
      <c r="N13">
        <f t="shared" si="4"/>
        <v>10</v>
      </c>
      <c r="O13">
        <f t="shared" si="36"/>
        <v>10</v>
      </c>
    </row>
    <row r="14" spans="1:27" x14ac:dyDescent="0.25">
      <c r="B14" s="3"/>
      <c r="C14" s="3"/>
      <c r="D14" s="3"/>
      <c r="E14" s="2" t="e">
        <f t="shared" si="21"/>
        <v>#DIV/0!</v>
      </c>
      <c r="F14" s="3"/>
      <c r="G14" s="3"/>
      <c r="H14">
        <f t="shared" si="22"/>
        <v>0</v>
      </c>
      <c r="L14">
        <f t="shared" si="23"/>
        <v>0</v>
      </c>
      <c r="M14">
        <f t="shared" si="24"/>
        <v>0</v>
      </c>
      <c r="N14">
        <f t="shared" si="4"/>
        <v>10</v>
      </c>
      <c r="O14">
        <f t="shared" si="25"/>
        <v>10</v>
      </c>
    </row>
    <row r="15" spans="1:27" x14ac:dyDescent="0.25">
      <c r="B15" s="3"/>
      <c r="C15" s="3"/>
      <c r="D15" s="3"/>
      <c r="E15" s="2" t="e">
        <f t="shared" si="21"/>
        <v>#DIV/0!</v>
      </c>
      <c r="F15" s="3"/>
      <c r="G15" s="3"/>
      <c r="H15">
        <f t="shared" si="22"/>
        <v>0</v>
      </c>
      <c r="L15">
        <f t="shared" si="23"/>
        <v>0</v>
      </c>
      <c r="M15">
        <f t="shared" si="24"/>
        <v>0</v>
      </c>
      <c r="N15">
        <f t="shared" si="4"/>
        <v>10</v>
      </c>
      <c r="O15">
        <f t="shared" ref="O15" si="37">SUM(I15:N15)</f>
        <v>10</v>
      </c>
    </row>
    <row r="16" spans="1:27" x14ac:dyDescent="0.25">
      <c r="B16" s="3"/>
      <c r="C16" s="3"/>
      <c r="D16" s="3"/>
      <c r="E16" s="2" t="e">
        <f t="shared" ref="E16:E19" si="38">(B16)/(B16+C16+D16)</f>
        <v>#DIV/0!</v>
      </c>
      <c r="F16" s="3"/>
      <c r="G16" s="3"/>
      <c r="H16">
        <f t="shared" ref="H16:H19" si="39">F16-G16</f>
        <v>0</v>
      </c>
      <c r="L16">
        <f t="shared" ref="L16:L19" si="40">B16*10</f>
        <v>0</v>
      </c>
      <c r="M16">
        <f t="shared" ref="M16:M19" si="41">D16*5</f>
        <v>0</v>
      </c>
      <c r="N16">
        <f t="shared" si="4"/>
        <v>10</v>
      </c>
      <c r="O16">
        <f t="shared" ref="O16:O19" si="42">SUM(I16:N16)</f>
        <v>10</v>
      </c>
    </row>
    <row r="17" spans="2:15" x14ac:dyDescent="0.25">
      <c r="B17" s="3"/>
      <c r="C17" s="3"/>
      <c r="D17" s="3"/>
      <c r="E17" s="2" t="e">
        <f t="shared" ref="E17" si="43">(B17)/(B17+C17+D17)</f>
        <v>#DIV/0!</v>
      </c>
      <c r="F17" s="3"/>
      <c r="G17" s="3"/>
      <c r="H17">
        <f t="shared" ref="H17" si="44">F17-G17</f>
        <v>0</v>
      </c>
      <c r="L17">
        <f t="shared" ref="L17" si="45">B17*10</f>
        <v>0</v>
      </c>
      <c r="M17">
        <f t="shared" ref="M17" si="46">D17*5</f>
        <v>0</v>
      </c>
      <c r="N17">
        <f t="shared" si="4"/>
        <v>10</v>
      </c>
      <c r="O17">
        <f t="shared" ref="O17" si="47">SUM(I17:N17)</f>
        <v>10</v>
      </c>
    </row>
    <row r="18" spans="2:15" x14ac:dyDescent="0.25">
      <c r="B18" s="3"/>
      <c r="C18" s="3"/>
      <c r="D18" s="3"/>
      <c r="E18" s="2" t="e">
        <f t="shared" si="38"/>
        <v>#DIV/0!</v>
      </c>
      <c r="F18" s="3"/>
      <c r="G18" s="3"/>
      <c r="H18">
        <f t="shared" si="39"/>
        <v>0</v>
      </c>
      <c r="L18">
        <f t="shared" si="40"/>
        <v>0</v>
      </c>
      <c r="M18">
        <f t="shared" si="41"/>
        <v>0</v>
      </c>
      <c r="N18">
        <f t="shared" si="4"/>
        <v>10</v>
      </c>
      <c r="O18">
        <f t="shared" ref="O18" si="48">SUM(I18:N18)</f>
        <v>10</v>
      </c>
    </row>
    <row r="19" spans="2:15" x14ac:dyDescent="0.25">
      <c r="B19" s="3"/>
      <c r="C19" s="3"/>
      <c r="D19" s="3"/>
      <c r="E19" s="2" t="e">
        <f t="shared" si="38"/>
        <v>#DIV/0!</v>
      </c>
      <c r="F19" s="3"/>
      <c r="G19" s="3"/>
      <c r="H19">
        <f t="shared" si="39"/>
        <v>0</v>
      </c>
      <c r="L19">
        <f t="shared" si="40"/>
        <v>0</v>
      </c>
      <c r="M19">
        <f t="shared" si="41"/>
        <v>0</v>
      </c>
      <c r="N19">
        <f t="shared" si="4"/>
        <v>10</v>
      </c>
      <c r="O19">
        <f t="shared" si="42"/>
        <v>10</v>
      </c>
    </row>
    <row r="20" spans="2:15" x14ac:dyDescent="0.25">
      <c r="B20" s="3"/>
      <c r="C20" s="3"/>
      <c r="D20" s="3"/>
      <c r="E20" s="2" t="e">
        <f t="shared" ref="E20" si="49">(B20)/(B20+C20+D20)</f>
        <v>#DIV/0!</v>
      </c>
      <c r="F20" s="3"/>
      <c r="G20" s="3"/>
      <c r="H20">
        <f t="shared" ref="H20" si="50">F20-G20</f>
        <v>0</v>
      </c>
      <c r="L20">
        <f t="shared" ref="L20" si="51">B20*10</f>
        <v>0</v>
      </c>
      <c r="M20">
        <f t="shared" ref="M20" si="52">D20*5</f>
        <v>0</v>
      </c>
      <c r="N20">
        <f t="shared" si="4"/>
        <v>10</v>
      </c>
      <c r="O20">
        <f t="shared" ref="O20" si="53">SUM(I20:N20)</f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7"/>
        <v>0</v>
      </c>
      <c r="L21">
        <f t="shared" si="8"/>
        <v>0</v>
      </c>
      <c r="M21">
        <f t="shared" si="9"/>
        <v>0</v>
      </c>
      <c r="N21">
        <f t="shared" si="4"/>
        <v>10</v>
      </c>
      <c r="O21">
        <f t="shared" ref="O21:O80" si="54">SUM(I21:N21)</f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7"/>
        <v>0</v>
      </c>
      <c r="L22">
        <f t="shared" si="8"/>
        <v>0</v>
      </c>
      <c r="M22">
        <f t="shared" si="9"/>
        <v>0</v>
      </c>
      <c r="N22">
        <f t="shared" si="4"/>
        <v>10</v>
      </c>
      <c r="O22">
        <f t="shared" si="54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7"/>
        <v>0</v>
      </c>
      <c r="L23">
        <f t="shared" si="8"/>
        <v>0</v>
      </c>
      <c r="M23">
        <f t="shared" si="9"/>
        <v>0</v>
      </c>
      <c r="N23">
        <f t="shared" si="4"/>
        <v>10</v>
      </c>
      <c r="O23">
        <f t="shared" si="54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7"/>
        <v>0</v>
      </c>
      <c r="L24">
        <f t="shared" si="8"/>
        <v>0</v>
      </c>
      <c r="M24">
        <f t="shared" si="9"/>
        <v>0</v>
      </c>
      <c r="N24">
        <f t="shared" si="4"/>
        <v>10</v>
      </c>
      <c r="O24">
        <f t="shared" si="54"/>
        <v>10</v>
      </c>
    </row>
    <row r="25" spans="2:15" x14ac:dyDescent="0.25">
      <c r="B25" s="3"/>
      <c r="C25" s="3"/>
      <c r="D25" s="3"/>
      <c r="E25" s="2" t="e">
        <f t="shared" ref="E25:E38" si="55">(B25)/(B25+C25+D25)</f>
        <v>#DIV/0!</v>
      </c>
      <c r="F25" s="3"/>
      <c r="G25" s="3"/>
      <c r="H25">
        <f t="shared" si="7"/>
        <v>0</v>
      </c>
      <c r="L25">
        <f t="shared" si="8"/>
        <v>0</v>
      </c>
      <c r="M25">
        <f t="shared" si="9"/>
        <v>0</v>
      </c>
      <c r="N25">
        <f t="shared" si="4"/>
        <v>10</v>
      </c>
      <c r="O25">
        <f t="shared" si="54"/>
        <v>10</v>
      </c>
    </row>
    <row r="26" spans="2:15" x14ac:dyDescent="0.25">
      <c r="B26" s="3"/>
      <c r="C26" s="3"/>
      <c r="D26" s="3"/>
      <c r="E26" s="2" t="e">
        <f t="shared" si="55"/>
        <v>#DIV/0!</v>
      </c>
      <c r="F26" s="3"/>
      <c r="G26" s="3"/>
      <c r="H26">
        <f t="shared" si="7"/>
        <v>0</v>
      </c>
      <c r="L26">
        <f t="shared" si="8"/>
        <v>0</v>
      </c>
      <c r="M26">
        <f t="shared" si="9"/>
        <v>0</v>
      </c>
      <c r="N26">
        <f t="shared" si="4"/>
        <v>10</v>
      </c>
      <c r="O26">
        <f t="shared" si="54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7"/>
        <v>0</v>
      </c>
      <c r="L27">
        <f t="shared" si="8"/>
        <v>0</v>
      </c>
      <c r="M27">
        <f t="shared" si="9"/>
        <v>0</v>
      </c>
      <c r="N27">
        <f t="shared" si="4"/>
        <v>10</v>
      </c>
      <c r="O27">
        <f t="shared" si="54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7"/>
        <v>0</v>
      </c>
      <c r="L28">
        <f t="shared" si="8"/>
        <v>0</v>
      </c>
      <c r="M28">
        <f t="shared" si="9"/>
        <v>0</v>
      </c>
      <c r="N28">
        <f t="shared" si="4"/>
        <v>10</v>
      </c>
      <c r="O28">
        <f t="shared" si="54"/>
        <v>10</v>
      </c>
    </row>
    <row r="29" spans="2:15" x14ac:dyDescent="0.25">
      <c r="B29" s="3"/>
      <c r="C29" s="3"/>
      <c r="D29" s="3"/>
      <c r="E29" s="2" t="e">
        <f t="shared" ref="E29:E31" si="56">(B29)/(B29+C29+D29)</f>
        <v>#DIV/0!</v>
      </c>
      <c r="F29" s="3"/>
      <c r="G29" s="3"/>
      <c r="H29">
        <f t="shared" si="7"/>
        <v>0</v>
      </c>
      <c r="L29">
        <f t="shared" si="8"/>
        <v>0</v>
      </c>
      <c r="M29">
        <f t="shared" si="9"/>
        <v>0</v>
      </c>
      <c r="N29">
        <f t="shared" si="4"/>
        <v>10</v>
      </c>
      <c r="O29">
        <f t="shared" si="54"/>
        <v>10</v>
      </c>
    </row>
    <row r="30" spans="2:15" x14ac:dyDescent="0.25">
      <c r="B30" s="3"/>
      <c r="C30" s="3"/>
      <c r="D30" s="3"/>
      <c r="E30" s="2" t="e">
        <f t="shared" si="56"/>
        <v>#DIV/0!</v>
      </c>
      <c r="F30" s="3"/>
      <c r="G30" s="3"/>
      <c r="H30">
        <f t="shared" si="7"/>
        <v>0</v>
      </c>
      <c r="L30">
        <f t="shared" si="8"/>
        <v>0</v>
      </c>
      <c r="M30">
        <f t="shared" si="9"/>
        <v>0</v>
      </c>
      <c r="N30">
        <f t="shared" si="4"/>
        <v>10</v>
      </c>
      <c r="O30">
        <f t="shared" si="54"/>
        <v>10</v>
      </c>
    </row>
    <row r="31" spans="2:15" x14ac:dyDescent="0.25">
      <c r="B31" s="3"/>
      <c r="C31" s="3"/>
      <c r="D31" s="3"/>
      <c r="E31" s="2" t="e">
        <f t="shared" si="56"/>
        <v>#DIV/0!</v>
      </c>
      <c r="F31" s="3"/>
      <c r="G31" s="3"/>
      <c r="H31">
        <f t="shared" si="7"/>
        <v>0</v>
      </c>
      <c r="L31">
        <f t="shared" si="8"/>
        <v>0</v>
      </c>
      <c r="M31">
        <f t="shared" si="9"/>
        <v>0</v>
      </c>
      <c r="N31">
        <f t="shared" si="4"/>
        <v>10</v>
      </c>
      <c r="O31">
        <f t="shared" si="54"/>
        <v>10</v>
      </c>
    </row>
    <row r="32" spans="2:15" x14ac:dyDescent="0.25">
      <c r="B32" s="3"/>
      <c r="C32" s="3"/>
      <c r="D32" s="3"/>
      <c r="E32" s="2" t="e">
        <f t="shared" si="55"/>
        <v>#DIV/0!</v>
      </c>
      <c r="F32" s="3"/>
      <c r="G32" s="3"/>
      <c r="H32">
        <f t="shared" si="7"/>
        <v>0</v>
      </c>
      <c r="L32">
        <f t="shared" si="8"/>
        <v>0</v>
      </c>
      <c r="M32">
        <f t="shared" si="9"/>
        <v>0</v>
      </c>
      <c r="N32">
        <f t="shared" si="4"/>
        <v>10</v>
      </c>
      <c r="O32">
        <f t="shared" si="54"/>
        <v>10</v>
      </c>
    </row>
    <row r="33" spans="2:15" x14ac:dyDescent="0.25">
      <c r="B33" s="3"/>
      <c r="C33" s="3"/>
      <c r="D33" s="3"/>
      <c r="E33" s="2" t="e">
        <f t="shared" si="55"/>
        <v>#DIV/0!</v>
      </c>
      <c r="F33" s="3"/>
      <c r="G33" s="3"/>
      <c r="H33">
        <f t="shared" si="7"/>
        <v>0</v>
      </c>
      <c r="L33">
        <f t="shared" si="8"/>
        <v>0</v>
      </c>
      <c r="M33">
        <f t="shared" si="9"/>
        <v>0</v>
      </c>
      <c r="N33">
        <f t="shared" si="4"/>
        <v>10</v>
      </c>
      <c r="O33">
        <f t="shared" si="54"/>
        <v>10</v>
      </c>
    </row>
    <row r="34" spans="2:15" x14ac:dyDescent="0.25">
      <c r="B34" s="3"/>
      <c r="C34" s="3"/>
      <c r="D34" s="3"/>
      <c r="E34" s="2" t="e">
        <f t="shared" si="55"/>
        <v>#DIV/0!</v>
      </c>
      <c r="F34" s="3"/>
      <c r="G34" s="3"/>
      <c r="H34">
        <f t="shared" si="7"/>
        <v>0</v>
      </c>
      <c r="L34">
        <f t="shared" si="8"/>
        <v>0</v>
      </c>
      <c r="M34">
        <f t="shared" si="9"/>
        <v>0</v>
      </c>
      <c r="N34">
        <f t="shared" si="4"/>
        <v>10</v>
      </c>
      <c r="O34">
        <f t="shared" si="54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7"/>
        <v>0</v>
      </c>
      <c r="L35">
        <f t="shared" si="8"/>
        <v>0</v>
      </c>
      <c r="M35">
        <f t="shared" si="9"/>
        <v>0</v>
      </c>
      <c r="N35">
        <f t="shared" si="4"/>
        <v>10</v>
      </c>
      <c r="O35">
        <f t="shared" si="54"/>
        <v>10</v>
      </c>
    </row>
    <row r="36" spans="2:15" x14ac:dyDescent="0.25">
      <c r="B36" s="3"/>
      <c r="C36" s="3"/>
      <c r="D36" s="3"/>
      <c r="E36" s="2" t="e">
        <f t="shared" ref="E36" si="57">(B36)/(B36+C36+D36)</f>
        <v>#DIV/0!</v>
      </c>
      <c r="F36" s="3"/>
      <c r="G36" s="3"/>
      <c r="H36">
        <f t="shared" si="7"/>
        <v>0</v>
      </c>
      <c r="L36">
        <f t="shared" si="8"/>
        <v>0</v>
      </c>
      <c r="M36">
        <f t="shared" si="9"/>
        <v>0</v>
      </c>
      <c r="N36">
        <f t="shared" si="4"/>
        <v>10</v>
      </c>
      <c r="O36">
        <f t="shared" si="54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7"/>
        <v>0</v>
      </c>
      <c r="L37">
        <f t="shared" si="8"/>
        <v>0</v>
      </c>
      <c r="M37">
        <f t="shared" si="9"/>
        <v>0</v>
      </c>
      <c r="N37">
        <f t="shared" si="4"/>
        <v>10</v>
      </c>
      <c r="O37">
        <f t="shared" si="54"/>
        <v>10</v>
      </c>
    </row>
    <row r="38" spans="2:15" x14ac:dyDescent="0.25">
      <c r="B38" s="3"/>
      <c r="C38" s="3"/>
      <c r="D38" s="3"/>
      <c r="E38" s="2" t="e">
        <f t="shared" si="55"/>
        <v>#DIV/0!</v>
      </c>
      <c r="F38" s="3"/>
      <c r="G38" s="3"/>
      <c r="H38">
        <f t="shared" si="7"/>
        <v>0</v>
      </c>
      <c r="L38">
        <f t="shared" si="8"/>
        <v>0</v>
      </c>
      <c r="M38">
        <f t="shared" si="9"/>
        <v>0</v>
      </c>
      <c r="N38">
        <f t="shared" si="4"/>
        <v>10</v>
      </c>
      <c r="O38">
        <f t="shared" si="54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7"/>
        <v>0</v>
      </c>
      <c r="L39">
        <f t="shared" si="8"/>
        <v>0</v>
      </c>
      <c r="M39">
        <f t="shared" si="9"/>
        <v>0</v>
      </c>
      <c r="N39">
        <f t="shared" si="4"/>
        <v>10</v>
      </c>
      <c r="O39">
        <f t="shared" si="54"/>
        <v>10</v>
      </c>
    </row>
    <row r="40" spans="2:15" x14ac:dyDescent="0.25">
      <c r="B40" s="3"/>
      <c r="C40" s="3"/>
      <c r="D40" s="3"/>
      <c r="E40" s="2" t="e">
        <f t="shared" si="6"/>
        <v>#DIV/0!</v>
      </c>
      <c r="F40" s="3"/>
      <c r="G40" s="3"/>
      <c r="H40">
        <f t="shared" si="7"/>
        <v>0</v>
      </c>
      <c r="L40">
        <f t="shared" si="8"/>
        <v>0</v>
      </c>
      <c r="M40">
        <f t="shared" si="9"/>
        <v>0</v>
      </c>
      <c r="N40">
        <f t="shared" si="4"/>
        <v>10</v>
      </c>
      <c r="O40">
        <f t="shared" si="54"/>
        <v>10</v>
      </c>
    </row>
    <row r="41" spans="2:15" x14ac:dyDescent="0.25">
      <c r="B41" s="3"/>
      <c r="C41" s="3"/>
      <c r="D41" s="3"/>
      <c r="E41" s="2" t="e">
        <f t="shared" si="6"/>
        <v>#DIV/0!</v>
      </c>
      <c r="F41" s="3"/>
      <c r="G41" s="3"/>
      <c r="H41">
        <f t="shared" si="7"/>
        <v>0</v>
      </c>
      <c r="L41">
        <f t="shared" si="8"/>
        <v>0</v>
      </c>
      <c r="M41">
        <f t="shared" si="9"/>
        <v>0</v>
      </c>
      <c r="N41">
        <f t="shared" si="4"/>
        <v>10</v>
      </c>
      <c r="O41">
        <f t="shared" si="54"/>
        <v>10</v>
      </c>
    </row>
    <row r="42" spans="2:15" x14ac:dyDescent="0.25">
      <c r="B42" s="3"/>
      <c r="C42" s="3"/>
      <c r="D42" s="3"/>
      <c r="E42" s="2" t="e">
        <f t="shared" si="6"/>
        <v>#DIV/0!</v>
      </c>
      <c r="F42" s="3"/>
      <c r="G42" s="3"/>
      <c r="H42">
        <f t="shared" si="7"/>
        <v>0</v>
      </c>
      <c r="L42">
        <f t="shared" si="8"/>
        <v>0</v>
      </c>
      <c r="M42">
        <f t="shared" si="9"/>
        <v>0</v>
      </c>
      <c r="N42">
        <f t="shared" si="4"/>
        <v>10</v>
      </c>
      <c r="O42">
        <f t="shared" si="54"/>
        <v>10</v>
      </c>
    </row>
    <row r="43" spans="2:15" x14ac:dyDescent="0.25">
      <c r="B43" s="3"/>
      <c r="C43" s="3"/>
      <c r="D43" s="3"/>
      <c r="E43" s="2" t="e">
        <f t="shared" si="6"/>
        <v>#DIV/0!</v>
      </c>
      <c r="F43" s="3"/>
      <c r="G43" s="3"/>
      <c r="H43">
        <f t="shared" si="7"/>
        <v>0</v>
      </c>
      <c r="L43">
        <f t="shared" si="8"/>
        <v>0</v>
      </c>
      <c r="M43">
        <f t="shared" si="9"/>
        <v>0</v>
      </c>
      <c r="N43">
        <f t="shared" si="4"/>
        <v>10</v>
      </c>
      <c r="O43">
        <f t="shared" si="54"/>
        <v>10</v>
      </c>
    </row>
    <row r="44" spans="2:15" x14ac:dyDescent="0.25">
      <c r="B44" s="3"/>
      <c r="C44" s="3"/>
      <c r="D44" s="3"/>
      <c r="E44" s="2" t="e">
        <f t="shared" si="6"/>
        <v>#DIV/0!</v>
      </c>
      <c r="F44" s="3"/>
      <c r="G44" s="3"/>
      <c r="H44">
        <f t="shared" si="7"/>
        <v>0</v>
      </c>
      <c r="L44">
        <f t="shared" si="8"/>
        <v>0</v>
      </c>
      <c r="M44">
        <f t="shared" si="9"/>
        <v>0</v>
      </c>
      <c r="N44">
        <f t="shared" si="4"/>
        <v>10</v>
      </c>
      <c r="O44">
        <f t="shared" si="54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7"/>
        <v>0</v>
      </c>
      <c r="L45">
        <f t="shared" si="8"/>
        <v>0</v>
      </c>
      <c r="M45">
        <f t="shared" si="9"/>
        <v>0</v>
      </c>
      <c r="N45">
        <f t="shared" si="4"/>
        <v>10</v>
      </c>
      <c r="O45">
        <f t="shared" si="54"/>
        <v>10</v>
      </c>
    </row>
    <row r="46" spans="2:15" x14ac:dyDescent="0.25">
      <c r="B46" s="3"/>
      <c r="C46" s="3"/>
      <c r="D46" s="3"/>
      <c r="E46" s="2" t="e">
        <f t="shared" ref="E46:E48" si="58">(B46)/(B46+C46+D46)</f>
        <v>#DIV/0!</v>
      </c>
      <c r="F46" s="3"/>
      <c r="G46" s="3"/>
      <c r="H46">
        <f t="shared" si="7"/>
        <v>0</v>
      </c>
      <c r="L46">
        <f t="shared" si="8"/>
        <v>0</v>
      </c>
      <c r="M46">
        <f t="shared" si="9"/>
        <v>0</v>
      </c>
      <c r="N46">
        <f t="shared" si="4"/>
        <v>10</v>
      </c>
      <c r="O46">
        <f t="shared" si="54"/>
        <v>10</v>
      </c>
    </row>
    <row r="47" spans="2:15" x14ac:dyDescent="0.25">
      <c r="B47" s="3"/>
      <c r="C47" s="3"/>
      <c r="D47" s="3"/>
      <c r="E47" s="2" t="e">
        <f t="shared" si="58"/>
        <v>#DIV/0!</v>
      </c>
      <c r="F47" s="3"/>
      <c r="G47" s="3"/>
      <c r="H47">
        <f t="shared" si="7"/>
        <v>0</v>
      </c>
      <c r="L47">
        <f t="shared" si="8"/>
        <v>0</v>
      </c>
      <c r="M47">
        <f t="shared" si="9"/>
        <v>0</v>
      </c>
      <c r="N47">
        <f t="shared" si="4"/>
        <v>10</v>
      </c>
      <c r="O47">
        <f t="shared" si="54"/>
        <v>10</v>
      </c>
    </row>
    <row r="48" spans="2:15" x14ac:dyDescent="0.25">
      <c r="B48" s="3"/>
      <c r="C48" s="3"/>
      <c r="D48" s="3"/>
      <c r="E48" s="2" t="e">
        <f t="shared" si="58"/>
        <v>#DIV/0!</v>
      </c>
      <c r="F48" s="3"/>
      <c r="G48" s="3"/>
      <c r="H48">
        <f t="shared" si="7"/>
        <v>0</v>
      </c>
      <c r="L48">
        <f t="shared" si="8"/>
        <v>0</v>
      </c>
      <c r="M48">
        <f t="shared" si="9"/>
        <v>0</v>
      </c>
      <c r="N48">
        <f t="shared" si="4"/>
        <v>10</v>
      </c>
      <c r="O48">
        <f t="shared" si="54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7"/>
        <v>0</v>
      </c>
      <c r="L49">
        <f t="shared" si="8"/>
        <v>0</v>
      </c>
      <c r="M49">
        <f t="shared" si="9"/>
        <v>0</v>
      </c>
      <c r="N49">
        <f t="shared" si="4"/>
        <v>10</v>
      </c>
      <c r="O49">
        <f t="shared" si="54"/>
        <v>10</v>
      </c>
    </row>
    <row r="50" spans="2:15" x14ac:dyDescent="0.25">
      <c r="B50" s="3"/>
      <c r="C50" s="3"/>
      <c r="D50" s="3"/>
      <c r="E50" s="2" t="e">
        <f t="shared" ref="E50:E68" si="59">(B50)/(B50+C50+D50)</f>
        <v>#DIV/0!</v>
      </c>
      <c r="F50" s="3"/>
      <c r="G50" s="3"/>
      <c r="H50">
        <f t="shared" si="7"/>
        <v>0</v>
      </c>
      <c r="L50">
        <f t="shared" si="8"/>
        <v>0</v>
      </c>
      <c r="M50">
        <f t="shared" si="9"/>
        <v>0</v>
      </c>
      <c r="N50">
        <f t="shared" si="4"/>
        <v>10</v>
      </c>
      <c r="O50">
        <f t="shared" si="54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7"/>
        <v>0</v>
      </c>
      <c r="L51">
        <f t="shared" si="8"/>
        <v>0</v>
      </c>
      <c r="M51">
        <f t="shared" si="9"/>
        <v>0</v>
      </c>
      <c r="N51">
        <f t="shared" si="4"/>
        <v>10</v>
      </c>
      <c r="O51">
        <f t="shared" si="54"/>
        <v>10</v>
      </c>
    </row>
    <row r="52" spans="2:15" x14ac:dyDescent="0.25">
      <c r="B52" s="3"/>
      <c r="C52" s="3"/>
      <c r="D52" s="3"/>
      <c r="E52" s="2" t="e">
        <f t="shared" ref="E52" si="60">(B52)/(B52+C52+D52)</f>
        <v>#DIV/0!</v>
      </c>
      <c r="F52" s="3"/>
      <c r="G52" s="3"/>
      <c r="H52">
        <f>F52-G52</f>
        <v>0</v>
      </c>
      <c r="L52">
        <f t="shared" si="8"/>
        <v>0</v>
      </c>
      <c r="M52">
        <f t="shared" si="9"/>
        <v>0</v>
      </c>
      <c r="N52">
        <f t="shared" si="4"/>
        <v>10</v>
      </c>
      <c r="O52">
        <f t="shared" si="54"/>
        <v>10</v>
      </c>
    </row>
    <row r="53" spans="2:15" x14ac:dyDescent="0.25">
      <c r="B53" s="3"/>
      <c r="C53" s="3"/>
      <c r="D53" s="3"/>
      <c r="E53" s="2" t="e">
        <f t="shared" si="59"/>
        <v>#DIV/0!</v>
      </c>
      <c r="F53" s="3"/>
      <c r="G53" s="3"/>
      <c r="H53">
        <f t="shared" si="7"/>
        <v>0</v>
      </c>
      <c r="L53">
        <f t="shared" si="8"/>
        <v>0</v>
      </c>
      <c r="M53">
        <f t="shared" si="9"/>
        <v>0</v>
      </c>
      <c r="O53">
        <f t="shared" si="54"/>
        <v>0</v>
      </c>
    </row>
    <row r="54" spans="2:15" x14ac:dyDescent="0.25">
      <c r="B54" s="3"/>
      <c r="C54" s="3"/>
      <c r="D54" s="3"/>
      <c r="E54" s="2" t="e">
        <f t="shared" si="59"/>
        <v>#DIV/0!</v>
      </c>
      <c r="F54" s="3"/>
      <c r="G54" s="3"/>
      <c r="H54">
        <f t="shared" si="7"/>
        <v>0</v>
      </c>
      <c r="L54">
        <f t="shared" si="8"/>
        <v>0</v>
      </c>
      <c r="M54">
        <f t="shared" si="9"/>
        <v>0</v>
      </c>
      <c r="O54">
        <f t="shared" si="54"/>
        <v>0</v>
      </c>
    </row>
    <row r="55" spans="2:15" x14ac:dyDescent="0.25">
      <c r="B55" s="3"/>
      <c r="C55" s="3"/>
      <c r="D55" s="3"/>
      <c r="E55" s="2" t="e">
        <f t="shared" si="59"/>
        <v>#DIV/0!</v>
      </c>
      <c r="F55" s="3"/>
      <c r="G55" s="3"/>
      <c r="H55">
        <f t="shared" si="7"/>
        <v>0</v>
      </c>
      <c r="L55">
        <f t="shared" si="8"/>
        <v>0</v>
      </c>
      <c r="M55">
        <f t="shared" si="9"/>
        <v>0</v>
      </c>
      <c r="O55">
        <f t="shared" si="54"/>
        <v>0</v>
      </c>
    </row>
    <row r="56" spans="2:15" x14ac:dyDescent="0.25">
      <c r="B56" s="3"/>
      <c r="C56" s="3"/>
      <c r="D56" s="3"/>
      <c r="E56" s="2" t="e">
        <f t="shared" si="59"/>
        <v>#DIV/0!</v>
      </c>
      <c r="F56" s="3"/>
      <c r="G56" s="3"/>
      <c r="H56">
        <f t="shared" si="7"/>
        <v>0</v>
      </c>
      <c r="L56">
        <f t="shared" si="8"/>
        <v>0</v>
      </c>
      <c r="M56">
        <f t="shared" si="9"/>
        <v>0</v>
      </c>
      <c r="O56">
        <f t="shared" si="54"/>
        <v>0</v>
      </c>
    </row>
    <row r="57" spans="2:15" x14ac:dyDescent="0.25">
      <c r="B57" s="3"/>
      <c r="C57" s="3"/>
      <c r="D57" s="3"/>
      <c r="E57" s="2" t="e">
        <f t="shared" si="59"/>
        <v>#DIV/0!</v>
      </c>
      <c r="F57" s="3"/>
      <c r="G57" s="3"/>
      <c r="H57">
        <f t="shared" si="7"/>
        <v>0</v>
      </c>
      <c r="L57">
        <f t="shared" si="8"/>
        <v>0</v>
      </c>
      <c r="M57">
        <f t="shared" si="9"/>
        <v>0</v>
      </c>
      <c r="O57">
        <f t="shared" si="54"/>
        <v>0</v>
      </c>
    </row>
    <row r="58" spans="2:15" x14ac:dyDescent="0.25">
      <c r="B58" s="3"/>
      <c r="C58" s="3"/>
      <c r="D58" s="3"/>
      <c r="E58" s="2" t="e">
        <f t="shared" si="59"/>
        <v>#DIV/0!</v>
      </c>
      <c r="F58" s="3"/>
      <c r="G58" s="3"/>
      <c r="H58">
        <f t="shared" si="7"/>
        <v>0</v>
      </c>
      <c r="L58">
        <f t="shared" si="8"/>
        <v>0</v>
      </c>
      <c r="M58">
        <f t="shared" si="9"/>
        <v>0</v>
      </c>
      <c r="O58">
        <f t="shared" si="54"/>
        <v>0</v>
      </c>
    </row>
    <row r="59" spans="2:15" x14ac:dyDescent="0.25">
      <c r="B59" s="3"/>
      <c r="C59" s="3"/>
      <c r="D59" s="3"/>
      <c r="E59" s="2" t="e">
        <f t="shared" si="59"/>
        <v>#DIV/0!</v>
      </c>
      <c r="F59" s="3"/>
      <c r="G59" s="3"/>
      <c r="H59">
        <f t="shared" si="7"/>
        <v>0</v>
      </c>
      <c r="L59">
        <f t="shared" si="8"/>
        <v>0</v>
      </c>
      <c r="M59">
        <f t="shared" si="9"/>
        <v>0</v>
      </c>
      <c r="O59">
        <f t="shared" si="54"/>
        <v>0</v>
      </c>
    </row>
    <row r="60" spans="2:15" x14ac:dyDescent="0.25">
      <c r="B60" s="3"/>
      <c r="C60" s="3"/>
      <c r="D60" s="3"/>
      <c r="E60" s="2" t="e">
        <f t="shared" si="59"/>
        <v>#DIV/0!</v>
      </c>
      <c r="F60" s="3"/>
      <c r="G60" s="3"/>
      <c r="H60">
        <f t="shared" si="7"/>
        <v>0</v>
      </c>
      <c r="L60">
        <f t="shared" si="8"/>
        <v>0</v>
      </c>
      <c r="M60">
        <f t="shared" si="9"/>
        <v>0</v>
      </c>
      <c r="O60">
        <f t="shared" si="54"/>
        <v>0</v>
      </c>
    </row>
    <row r="61" spans="2:15" x14ac:dyDescent="0.25">
      <c r="B61" s="3"/>
      <c r="C61" s="3"/>
      <c r="D61" s="3"/>
      <c r="E61" s="2" t="e">
        <f t="shared" si="59"/>
        <v>#DIV/0!</v>
      </c>
      <c r="F61" s="3"/>
      <c r="G61" s="3"/>
      <c r="H61">
        <f t="shared" si="7"/>
        <v>0</v>
      </c>
      <c r="L61">
        <f t="shared" si="8"/>
        <v>0</v>
      </c>
      <c r="M61">
        <f t="shared" si="9"/>
        <v>0</v>
      </c>
      <c r="O61">
        <f t="shared" si="54"/>
        <v>0</v>
      </c>
    </row>
    <row r="62" spans="2:15" x14ac:dyDescent="0.25">
      <c r="B62" s="3"/>
      <c r="C62" s="3"/>
      <c r="D62" s="3"/>
      <c r="E62" s="2" t="e">
        <f t="shared" si="59"/>
        <v>#DIV/0!</v>
      </c>
      <c r="F62" s="3"/>
      <c r="G62" s="3"/>
      <c r="H62">
        <f t="shared" si="7"/>
        <v>0</v>
      </c>
      <c r="L62">
        <f t="shared" si="8"/>
        <v>0</v>
      </c>
      <c r="M62">
        <f t="shared" si="9"/>
        <v>0</v>
      </c>
      <c r="O62">
        <f t="shared" si="54"/>
        <v>0</v>
      </c>
    </row>
    <row r="63" spans="2:15" x14ac:dyDescent="0.25">
      <c r="B63" s="3"/>
      <c r="C63" s="3"/>
      <c r="D63" s="3"/>
      <c r="E63" s="2" t="e">
        <f t="shared" si="59"/>
        <v>#DIV/0!</v>
      </c>
      <c r="F63" s="3"/>
      <c r="G63" s="3"/>
      <c r="H63">
        <f>F63-G63</f>
        <v>0</v>
      </c>
      <c r="L63">
        <f t="shared" si="8"/>
        <v>0</v>
      </c>
      <c r="M63">
        <f t="shared" si="9"/>
        <v>0</v>
      </c>
      <c r="O63">
        <f t="shared" si="54"/>
        <v>0</v>
      </c>
    </row>
    <row r="64" spans="2:15" x14ac:dyDescent="0.25">
      <c r="B64" s="3"/>
      <c r="C64" s="3"/>
      <c r="D64" s="3"/>
      <c r="E64" s="2" t="e">
        <f t="shared" si="59"/>
        <v>#DIV/0!</v>
      </c>
      <c r="F64" s="3"/>
      <c r="G64" s="3"/>
      <c r="H64">
        <f t="shared" si="7"/>
        <v>0</v>
      </c>
      <c r="L64">
        <f t="shared" si="8"/>
        <v>0</v>
      </c>
      <c r="M64">
        <f t="shared" si="9"/>
        <v>0</v>
      </c>
      <c r="O64">
        <f t="shared" si="54"/>
        <v>0</v>
      </c>
    </row>
    <row r="65" spans="2:15" x14ac:dyDescent="0.25">
      <c r="B65" s="3"/>
      <c r="C65" s="3"/>
      <c r="D65" s="3"/>
      <c r="E65" s="2" t="e">
        <f t="shared" si="59"/>
        <v>#DIV/0!</v>
      </c>
      <c r="F65" s="3"/>
      <c r="G65" s="3"/>
      <c r="H65">
        <f t="shared" si="7"/>
        <v>0</v>
      </c>
      <c r="L65">
        <f t="shared" si="8"/>
        <v>0</v>
      </c>
      <c r="M65">
        <f t="shared" si="9"/>
        <v>0</v>
      </c>
      <c r="O65">
        <f t="shared" si="54"/>
        <v>0</v>
      </c>
    </row>
    <row r="66" spans="2:15" x14ac:dyDescent="0.25">
      <c r="B66" s="3"/>
      <c r="C66" s="3"/>
      <c r="D66" s="3"/>
      <c r="E66" s="2" t="e">
        <f t="shared" si="59"/>
        <v>#DIV/0!</v>
      </c>
      <c r="F66" s="3"/>
      <c r="G66" s="3"/>
      <c r="H66">
        <f t="shared" si="7"/>
        <v>0</v>
      </c>
      <c r="L66">
        <f t="shared" si="8"/>
        <v>0</v>
      </c>
      <c r="M66">
        <f t="shared" si="9"/>
        <v>0</v>
      </c>
      <c r="O66">
        <f t="shared" si="54"/>
        <v>0</v>
      </c>
    </row>
    <row r="67" spans="2:15" x14ac:dyDescent="0.25">
      <c r="B67" s="3"/>
      <c r="C67" s="3"/>
      <c r="D67" s="3"/>
      <c r="E67" s="2" t="e">
        <f t="shared" si="59"/>
        <v>#DIV/0!</v>
      </c>
      <c r="F67" s="3"/>
      <c r="G67" s="3"/>
      <c r="H67">
        <f t="shared" si="7"/>
        <v>0</v>
      </c>
      <c r="L67">
        <f t="shared" si="8"/>
        <v>0</v>
      </c>
      <c r="M67">
        <f t="shared" si="9"/>
        <v>0</v>
      </c>
      <c r="O67">
        <f t="shared" si="54"/>
        <v>0</v>
      </c>
    </row>
    <row r="68" spans="2:15" x14ac:dyDescent="0.25">
      <c r="B68" s="3"/>
      <c r="C68" s="3"/>
      <c r="D68" s="3"/>
      <c r="E68" s="2" t="e">
        <f t="shared" si="59"/>
        <v>#DIV/0!</v>
      </c>
      <c r="F68" s="3"/>
      <c r="G68" s="3"/>
      <c r="H68">
        <f t="shared" si="7"/>
        <v>0</v>
      </c>
      <c r="L68">
        <f t="shared" si="8"/>
        <v>0</v>
      </c>
      <c r="M68">
        <f t="shared" si="9"/>
        <v>0</v>
      </c>
      <c r="O68">
        <f t="shared" si="54"/>
        <v>0</v>
      </c>
    </row>
    <row r="69" spans="2:15" x14ac:dyDescent="0.25">
      <c r="B69" s="3"/>
      <c r="C69" s="3"/>
      <c r="D69" s="3"/>
      <c r="E69" s="2" t="e">
        <f t="shared" si="6"/>
        <v>#DIV/0!</v>
      </c>
      <c r="F69" s="3"/>
      <c r="G69" s="3"/>
      <c r="H69">
        <f t="shared" si="7"/>
        <v>0</v>
      </c>
      <c r="L69">
        <f t="shared" si="8"/>
        <v>0</v>
      </c>
      <c r="M69">
        <f t="shared" si="9"/>
        <v>0</v>
      </c>
      <c r="O69">
        <f t="shared" si="54"/>
        <v>0</v>
      </c>
    </row>
    <row r="70" spans="2:15" x14ac:dyDescent="0.25">
      <c r="B70" s="3"/>
      <c r="C70" s="3"/>
      <c r="D70" s="3"/>
      <c r="E70" s="2" t="e">
        <f t="shared" si="6"/>
        <v>#DIV/0!</v>
      </c>
      <c r="F70" s="3"/>
      <c r="G70" s="3"/>
      <c r="H70">
        <f t="shared" si="7"/>
        <v>0</v>
      </c>
      <c r="L70">
        <f t="shared" si="8"/>
        <v>0</v>
      </c>
      <c r="M70">
        <f t="shared" si="9"/>
        <v>0</v>
      </c>
      <c r="O70">
        <f t="shared" si="54"/>
        <v>0</v>
      </c>
    </row>
    <row r="71" spans="2:15" x14ac:dyDescent="0.25">
      <c r="B71" s="3"/>
      <c r="C71" s="3"/>
      <c r="D71" s="3"/>
      <c r="E71" s="2" t="e">
        <f t="shared" si="6"/>
        <v>#DIV/0!</v>
      </c>
      <c r="F71" s="3"/>
      <c r="G71" s="3"/>
      <c r="H71">
        <f t="shared" si="7"/>
        <v>0</v>
      </c>
      <c r="L71">
        <f t="shared" si="8"/>
        <v>0</v>
      </c>
      <c r="M71">
        <f t="shared" si="9"/>
        <v>0</v>
      </c>
      <c r="O71">
        <f t="shared" si="54"/>
        <v>0</v>
      </c>
    </row>
    <row r="72" spans="2:15" x14ac:dyDescent="0.25">
      <c r="B72" s="3"/>
      <c r="C72" s="3"/>
      <c r="D72" s="3"/>
      <c r="E72" s="2" t="e">
        <f t="shared" si="6"/>
        <v>#DIV/0!</v>
      </c>
      <c r="F72" s="3"/>
      <c r="G72" s="3"/>
      <c r="H72">
        <f t="shared" si="7"/>
        <v>0</v>
      </c>
      <c r="L72">
        <f t="shared" si="8"/>
        <v>0</v>
      </c>
      <c r="M72">
        <f t="shared" si="9"/>
        <v>0</v>
      </c>
      <c r="O72">
        <f t="shared" si="54"/>
        <v>0</v>
      </c>
    </row>
    <row r="73" spans="2:15" x14ac:dyDescent="0.25">
      <c r="B73" s="3"/>
      <c r="C73" s="3"/>
      <c r="D73" s="3"/>
      <c r="E73" s="2" t="e">
        <f t="shared" si="6"/>
        <v>#DIV/0!</v>
      </c>
      <c r="F73" s="3"/>
      <c r="G73" s="3"/>
      <c r="H73">
        <f t="shared" si="7"/>
        <v>0</v>
      </c>
      <c r="L73">
        <f t="shared" si="8"/>
        <v>0</v>
      </c>
      <c r="M73">
        <f t="shared" si="9"/>
        <v>0</v>
      </c>
      <c r="O73">
        <f t="shared" si="54"/>
        <v>0</v>
      </c>
    </row>
    <row r="74" spans="2:15" x14ac:dyDescent="0.25">
      <c r="B74" s="3"/>
      <c r="C74" s="3"/>
      <c r="D74" s="3"/>
      <c r="E74" s="2" t="e">
        <f t="shared" si="6"/>
        <v>#DIV/0!</v>
      </c>
      <c r="F74" s="3"/>
      <c r="G74" s="3"/>
      <c r="H74">
        <f t="shared" si="7"/>
        <v>0</v>
      </c>
      <c r="L74">
        <f t="shared" si="8"/>
        <v>0</v>
      </c>
      <c r="M74">
        <f t="shared" si="9"/>
        <v>0</v>
      </c>
      <c r="O74">
        <f t="shared" si="54"/>
        <v>0</v>
      </c>
    </row>
    <row r="75" spans="2:15" x14ac:dyDescent="0.25">
      <c r="B75" s="3"/>
      <c r="C75" s="3"/>
      <c r="D75" s="3"/>
      <c r="E75" s="2" t="e">
        <f t="shared" si="6"/>
        <v>#DIV/0!</v>
      </c>
      <c r="F75" s="3"/>
      <c r="G75" s="3"/>
      <c r="H75">
        <f t="shared" si="7"/>
        <v>0</v>
      </c>
      <c r="L75">
        <f t="shared" si="8"/>
        <v>0</v>
      </c>
      <c r="M75">
        <f t="shared" si="9"/>
        <v>0</v>
      </c>
      <c r="O75">
        <f t="shared" si="54"/>
        <v>0</v>
      </c>
    </row>
    <row r="76" spans="2:15" x14ac:dyDescent="0.25">
      <c r="B76" s="3"/>
      <c r="C76" s="3"/>
      <c r="D76" s="3"/>
      <c r="E76" s="2" t="e">
        <f t="shared" si="6"/>
        <v>#DIV/0!</v>
      </c>
      <c r="F76" s="3"/>
      <c r="G76" s="3"/>
      <c r="H76">
        <f t="shared" si="7"/>
        <v>0</v>
      </c>
      <c r="L76">
        <f t="shared" si="8"/>
        <v>0</v>
      </c>
      <c r="M76">
        <f t="shared" si="9"/>
        <v>0</v>
      </c>
      <c r="O76">
        <f t="shared" si="54"/>
        <v>0</v>
      </c>
    </row>
    <row r="77" spans="2:15" x14ac:dyDescent="0.25">
      <c r="B77" s="3"/>
      <c r="C77" s="3"/>
      <c r="D77" s="3"/>
      <c r="E77" s="2" t="e">
        <f t="shared" ref="E77:E205" si="61">(B77)/(B77+C77+D77)</f>
        <v>#DIV/0!</v>
      </c>
      <c r="F77" s="3"/>
      <c r="G77" s="3"/>
      <c r="H77">
        <f t="shared" ref="H77:H85" si="62">F77-G77</f>
        <v>0</v>
      </c>
      <c r="L77">
        <f t="shared" ref="L77:L138" si="63">B77*10</f>
        <v>0</v>
      </c>
      <c r="M77">
        <f t="shared" ref="M77:M142" si="64">D77*5</f>
        <v>0</v>
      </c>
      <c r="O77">
        <f t="shared" si="54"/>
        <v>0</v>
      </c>
    </row>
    <row r="78" spans="2:15" x14ac:dyDescent="0.25">
      <c r="B78" s="3"/>
      <c r="C78" s="3"/>
      <c r="D78" s="3"/>
      <c r="E78" s="2" t="e">
        <f t="shared" si="61"/>
        <v>#DIV/0!</v>
      </c>
      <c r="F78" s="3"/>
      <c r="G78" s="3"/>
      <c r="H78">
        <f t="shared" si="62"/>
        <v>0</v>
      </c>
      <c r="L78">
        <f t="shared" si="63"/>
        <v>0</v>
      </c>
      <c r="M78">
        <f t="shared" si="64"/>
        <v>0</v>
      </c>
      <c r="O78">
        <f t="shared" si="54"/>
        <v>0</v>
      </c>
    </row>
    <row r="79" spans="2:15" x14ac:dyDescent="0.25">
      <c r="B79" s="3"/>
      <c r="C79" s="3"/>
      <c r="D79" s="3"/>
      <c r="E79" s="2" t="e">
        <f t="shared" si="61"/>
        <v>#DIV/0!</v>
      </c>
      <c r="F79" s="3"/>
      <c r="G79" s="3"/>
      <c r="H79">
        <f t="shared" si="62"/>
        <v>0</v>
      </c>
      <c r="L79">
        <f t="shared" si="63"/>
        <v>0</v>
      </c>
      <c r="M79">
        <f t="shared" si="64"/>
        <v>0</v>
      </c>
      <c r="O79">
        <f t="shared" si="54"/>
        <v>0</v>
      </c>
    </row>
    <row r="80" spans="2:15" x14ac:dyDescent="0.25">
      <c r="B80" s="3"/>
      <c r="C80" s="3"/>
      <c r="D80" s="3"/>
      <c r="E80" s="2" t="e">
        <f t="shared" si="61"/>
        <v>#DIV/0!</v>
      </c>
      <c r="F80" s="3"/>
      <c r="G80" s="3"/>
      <c r="H80">
        <f t="shared" si="62"/>
        <v>0</v>
      </c>
      <c r="L80">
        <f t="shared" si="63"/>
        <v>0</v>
      </c>
      <c r="M80">
        <f t="shared" si="64"/>
        <v>0</v>
      </c>
      <c r="O80">
        <f t="shared" si="54"/>
        <v>0</v>
      </c>
    </row>
    <row r="81" spans="2:15" x14ac:dyDescent="0.25">
      <c r="B81" s="3"/>
      <c r="C81" s="3"/>
      <c r="D81" s="3"/>
      <c r="E81" s="2" t="e">
        <f t="shared" si="61"/>
        <v>#DIV/0!</v>
      </c>
      <c r="F81" s="3"/>
      <c r="G81" s="3"/>
      <c r="H81">
        <f t="shared" si="62"/>
        <v>0</v>
      </c>
      <c r="L81">
        <f t="shared" si="63"/>
        <v>0</v>
      </c>
      <c r="M81">
        <f t="shared" si="64"/>
        <v>0</v>
      </c>
      <c r="O81">
        <f t="shared" ref="O81:O141" si="65">SUM(I81:N81)</f>
        <v>0</v>
      </c>
    </row>
    <row r="82" spans="2:15" x14ac:dyDescent="0.25">
      <c r="B82" s="3"/>
      <c r="C82" s="3"/>
      <c r="D82" s="3"/>
      <c r="E82" s="2" t="e">
        <f t="shared" si="61"/>
        <v>#DIV/0!</v>
      </c>
      <c r="F82" s="3"/>
      <c r="G82" s="3"/>
      <c r="H82">
        <f t="shared" si="62"/>
        <v>0</v>
      </c>
      <c r="L82">
        <f t="shared" si="63"/>
        <v>0</v>
      </c>
      <c r="M82">
        <f t="shared" si="64"/>
        <v>0</v>
      </c>
      <c r="O82">
        <f t="shared" si="65"/>
        <v>0</v>
      </c>
    </row>
    <row r="83" spans="2:15" x14ac:dyDescent="0.25">
      <c r="B83" s="3"/>
      <c r="C83" s="3"/>
      <c r="D83" s="3"/>
      <c r="E83" s="2" t="e">
        <f t="shared" si="61"/>
        <v>#DIV/0!</v>
      </c>
      <c r="F83" s="3"/>
      <c r="G83" s="3"/>
      <c r="H83">
        <f t="shared" si="62"/>
        <v>0</v>
      </c>
      <c r="L83">
        <f t="shared" si="63"/>
        <v>0</v>
      </c>
      <c r="M83">
        <f t="shared" si="64"/>
        <v>0</v>
      </c>
      <c r="O83">
        <f t="shared" si="65"/>
        <v>0</v>
      </c>
    </row>
    <row r="84" spans="2:15" x14ac:dyDescent="0.25">
      <c r="B84" s="3"/>
      <c r="C84" s="3"/>
      <c r="D84" s="3"/>
      <c r="E84" s="2" t="e">
        <f t="shared" si="61"/>
        <v>#DIV/0!</v>
      </c>
      <c r="F84" s="3"/>
      <c r="G84" s="3"/>
      <c r="H84">
        <f t="shared" si="62"/>
        <v>0</v>
      </c>
      <c r="L84">
        <f t="shared" si="63"/>
        <v>0</v>
      </c>
      <c r="M84">
        <f t="shared" si="64"/>
        <v>0</v>
      </c>
      <c r="O84">
        <f t="shared" si="65"/>
        <v>0</v>
      </c>
    </row>
    <row r="85" spans="2:15" x14ac:dyDescent="0.25">
      <c r="B85" s="3"/>
      <c r="C85" s="3"/>
      <c r="D85" s="3"/>
      <c r="E85" s="2" t="e">
        <f t="shared" si="61"/>
        <v>#DIV/0!</v>
      </c>
      <c r="F85" s="3"/>
      <c r="G85" s="3"/>
      <c r="H85">
        <f t="shared" si="62"/>
        <v>0</v>
      </c>
      <c r="L85">
        <f t="shared" si="63"/>
        <v>0</v>
      </c>
      <c r="M85">
        <f t="shared" si="64"/>
        <v>0</v>
      </c>
      <c r="O85">
        <f t="shared" si="65"/>
        <v>0</v>
      </c>
    </row>
    <row r="86" spans="2:15" x14ac:dyDescent="0.25">
      <c r="B86" s="3"/>
      <c r="C86" s="3"/>
      <c r="D86" s="3"/>
      <c r="E86" s="2" t="e">
        <f t="shared" si="61"/>
        <v>#DIV/0!</v>
      </c>
      <c r="F86" s="3"/>
      <c r="G86" s="3"/>
      <c r="H86">
        <f>F86-G86</f>
        <v>0</v>
      </c>
      <c r="L86">
        <f t="shared" si="63"/>
        <v>0</v>
      </c>
      <c r="M86">
        <f t="shared" si="64"/>
        <v>0</v>
      </c>
      <c r="O86">
        <f t="shared" si="65"/>
        <v>0</v>
      </c>
    </row>
    <row r="87" spans="2:15" x14ac:dyDescent="0.25">
      <c r="B87" s="3"/>
      <c r="C87" s="3"/>
      <c r="D87" s="3"/>
      <c r="E87" s="2" t="e">
        <f t="shared" si="61"/>
        <v>#DIV/0!</v>
      </c>
      <c r="F87" s="3"/>
      <c r="G87" s="3"/>
      <c r="H87">
        <f>F87-G87</f>
        <v>0</v>
      </c>
      <c r="L87">
        <f t="shared" si="63"/>
        <v>0</v>
      </c>
      <c r="M87">
        <f t="shared" si="64"/>
        <v>0</v>
      </c>
      <c r="O87">
        <f t="shared" si="65"/>
        <v>0</v>
      </c>
    </row>
    <row r="88" spans="2:15" x14ac:dyDescent="0.25">
      <c r="B88" s="3"/>
      <c r="C88" s="3"/>
      <c r="D88" s="3"/>
      <c r="E88" s="2" t="e">
        <f t="shared" si="61"/>
        <v>#DIV/0!</v>
      </c>
      <c r="F88" s="3"/>
      <c r="G88" s="3"/>
      <c r="H88">
        <f t="shared" ref="H88:H135" si="66">F88-G88</f>
        <v>0</v>
      </c>
      <c r="L88">
        <f t="shared" si="63"/>
        <v>0</v>
      </c>
      <c r="M88">
        <f t="shared" si="64"/>
        <v>0</v>
      </c>
      <c r="O88">
        <f t="shared" si="65"/>
        <v>0</v>
      </c>
    </row>
    <row r="89" spans="2:15" x14ac:dyDescent="0.25">
      <c r="B89" s="3"/>
      <c r="C89" s="3"/>
      <c r="D89" s="3"/>
      <c r="E89" s="2" t="e">
        <f t="shared" si="61"/>
        <v>#DIV/0!</v>
      </c>
      <c r="F89" s="3"/>
      <c r="G89" s="3"/>
      <c r="H89">
        <f t="shared" si="66"/>
        <v>0</v>
      </c>
      <c r="L89">
        <f t="shared" si="63"/>
        <v>0</v>
      </c>
      <c r="M89">
        <f t="shared" si="64"/>
        <v>0</v>
      </c>
      <c r="O89">
        <f t="shared" si="65"/>
        <v>0</v>
      </c>
    </row>
    <row r="90" spans="2:15" x14ac:dyDescent="0.25">
      <c r="B90" s="3"/>
      <c r="C90" s="3"/>
      <c r="D90" s="3"/>
      <c r="E90" s="2" t="e">
        <f t="shared" si="61"/>
        <v>#DIV/0!</v>
      </c>
      <c r="F90" s="3"/>
      <c r="G90" s="3"/>
      <c r="H90">
        <f t="shared" si="66"/>
        <v>0</v>
      </c>
      <c r="L90">
        <f t="shared" si="63"/>
        <v>0</v>
      </c>
      <c r="M90">
        <f t="shared" si="64"/>
        <v>0</v>
      </c>
      <c r="O90">
        <f t="shared" si="65"/>
        <v>0</v>
      </c>
    </row>
    <row r="91" spans="2:15" x14ac:dyDescent="0.25">
      <c r="B91" s="3"/>
      <c r="C91" s="3"/>
      <c r="D91" s="3"/>
      <c r="E91" s="2" t="e">
        <f t="shared" si="61"/>
        <v>#DIV/0!</v>
      </c>
      <c r="F91" s="3"/>
      <c r="G91" s="3"/>
      <c r="H91">
        <f t="shared" si="66"/>
        <v>0</v>
      </c>
      <c r="L91">
        <f t="shared" si="63"/>
        <v>0</v>
      </c>
      <c r="M91">
        <f t="shared" si="64"/>
        <v>0</v>
      </c>
      <c r="O91">
        <f t="shared" si="65"/>
        <v>0</v>
      </c>
    </row>
    <row r="92" spans="2:15" x14ac:dyDescent="0.25">
      <c r="B92" s="3"/>
      <c r="C92" s="3"/>
      <c r="D92" s="3"/>
      <c r="E92" s="2" t="e">
        <f t="shared" si="61"/>
        <v>#DIV/0!</v>
      </c>
      <c r="F92" s="3"/>
      <c r="G92" s="3"/>
      <c r="H92">
        <f t="shared" si="66"/>
        <v>0</v>
      </c>
      <c r="L92">
        <f t="shared" si="63"/>
        <v>0</v>
      </c>
      <c r="M92">
        <f t="shared" si="64"/>
        <v>0</v>
      </c>
      <c r="O92">
        <f t="shared" si="65"/>
        <v>0</v>
      </c>
    </row>
    <row r="93" spans="2:15" x14ac:dyDescent="0.25">
      <c r="B93" s="3"/>
      <c r="C93" s="3"/>
      <c r="D93" s="3"/>
      <c r="E93" s="2" t="e">
        <f t="shared" si="61"/>
        <v>#DIV/0!</v>
      </c>
      <c r="F93" s="3"/>
      <c r="G93" s="3"/>
      <c r="H93">
        <f t="shared" si="66"/>
        <v>0</v>
      </c>
      <c r="L93">
        <f t="shared" si="63"/>
        <v>0</v>
      </c>
      <c r="M93">
        <f t="shared" si="64"/>
        <v>0</v>
      </c>
      <c r="O93">
        <f t="shared" si="65"/>
        <v>0</v>
      </c>
    </row>
    <row r="94" spans="2:15" x14ac:dyDescent="0.25">
      <c r="B94" s="3"/>
      <c r="C94" s="3"/>
      <c r="D94" s="3"/>
      <c r="E94" s="2" t="e">
        <f t="shared" si="61"/>
        <v>#DIV/0!</v>
      </c>
      <c r="F94" s="3"/>
      <c r="G94" s="3"/>
      <c r="H94">
        <f t="shared" si="66"/>
        <v>0</v>
      </c>
      <c r="L94">
        <f t="shared" si="63"/>
        <v>0</v>
      </c>
      <c r="M94">
        <f t="shared" si="64"/>
        <v>0</v>
      </c>
      <c r="O94">
        <f t="shared" si="65"/>
        <v>0</v>
      </c>
    </row>
    <row r="95" spans="2:15" x14ac:dyDescent="0.25">
      <c r="B95" s="3"/>
      <c r="C95" s="3"/>
      <c r="D95" s="3"/>
      <c r="E95" s="2" t="e">
        <f t="shared" si="61"/>
        <v>#DIV/0!</v>
      </c>
      <c r="F95" s="3"/>
      <c r="G95" s="3"/>
      <c r="H95">
        <f t="shared" si="66"/>
        <v>0</v>
      </c>
      <c r="L95">
        <f t="shared" si="63"/>
        <v>0</v>
      </c>
      <c r="M95">
        <f t="shared" si="64"/>
        <v>0</v>
      </c>
      <c r="O95">
        <f t="shared" si="65"/>
        <v>0</v>
      </c>
    </row>
    <row r="96" spans="2:15" x14ac:dyDescent="0.25">
      <c r="B96" s="3"/>
      <c r="C96" s="3"/>
      <c r="D96" s="3"/>
      <c r="E96" s="2" t="e">
        <f t="shared" si="61"/>
        <v>#DIV/0!</v>
      </c>
      <c r="F96" s="3"/>
      <c r="G96" s="3"/>
      <c r="H96">
        <f t="shared" si="66"/>
        <v>0</v>
      </c>
      <c r="L96">
        <f t="shared" si="63"/>
        <v>0</v>
      </c>
      <c r="M96">
        <f t="shared" si="64"/>
        <v>0</v>
      </c>
      <c r="O96">
        <f t="shared" si="65"/>
        <v>0</v>
      </c>
    </row>
    <row r="97" spans="2:15" x14ac:dyDescent="0.25">
      <c r="B97" s="3"/>
      <c r="C97" s="3"/>
      <c r="D97" s="3"/>
      <c r="E97" s="2" t="e">
        <f t="shared" si="61"/>
        <v>#DIV/0!</v>
      </c>
      <c r="F97" s="3"/>
      <c r="G97" s="3"/>
      <c r="H97">
        <f t="shared" si="66"/>
        <v>0</v>
      </c>
      <c r="L97">
        <f t="shared" si="63"/>
        <v>0</v>
      </c>
      <c r="M97">
        <f t="shared" si="64"/>
        <v>0</v>
      </c>
      <c r="O97">
        <f t="shared" si="65"/>
        <v>0</v>
      </c>
    </row>
    <row r="98" spans="2:15" x14ac:dyDescent="0.25">
      <c r="B98" s="3"/>
      <c r="C98" s="3"/>
      <c r="D98" s="3"/>
      <c r="E98" s="2" t="e">
        <f t="shared" si="61"/>
        <v>#DIV/0!</v>
      </c>
      <c r="F98" s="3"/>
      <c r="G98" s="3"/>
      <c r="H98">
        <f t="shared" si="66"/>
        <v>0</v>
      </c>
      <c r="L98">
        <f t="shared" si="63"/>
        <v>0</v>
      </c>
      <c r="M98">
        <f t="shared" si="64"/>
        <v>0</v>
      </c>
      <c r="O98">
        <f t="shared" si="65"/>
        <v>0</v>
      </c>
    </row>
    <row r="99" spans="2:15" x14ac:dyDescent="0.25">
      <c r="B99" s="3"/>
      <c r="C99" s="3"/>
      <c r="D99" s="3"/>
      <c r="E99" s="2" t="e">
        <f t="shared" si="61"/>
        <v>#DIV/0!</v>
      </c>
      <c r="F99" s="3"/>
      <c r="G99" s="3"/>
      <c r="H99">
        <f t="shared" si="66"/>
        <v>0</v>
      </c>
      <c r="L99">
        <f t="shared" si="63"/>
        <v>0</v>
      </c>
      <c r="M99">
        <f t="shared" si="64"/>
        <v>0</v>
      </c>
      <c r="O99">
        <f t="shared" si="65"/>
        <v>0</v>
      </c>
    </row>
    <row r="100" spans="2:15" x14ac:dyDescent="0.25">
      <c r="B100" s="3"/>
      <c r="C100" s="3"/>
      <c r="D100" s="3"/>
      <c r="E100" s="2" t="e">
        <f t="shared" si="61"/>
        <v>#DIV/0!</v>
      </c>
      <c r="F100" s="3"/>
      <c r="G100" s="3"/>
      <c r="H100">
        <f t="shared" si="66"/>
        <v>0</v>
      </c>
      <c r="L100">
        <f t="shared" si="63"/>
        <v>0</v>
      </c>
      <c r="M100">
        <f t="shared" si="64"/>
        <v>0</v>
      </c>
      <c r="O100">
        <f t="shared" si="65"/>
        <v>0</v>
      </c>
    </row>
    <row r="101" spans="2:15" x14ac:dyDescent="0.25">
      <c r="B101" s="3"/>
      <c r="C101" s="3"/>
      <c r="D101" s="3"/>
      <c r="E101" s="2" t="e">
        <f t="shared" si="61"/>
        <v>#DIV/0!</v>
      </c>
      <c r="F101" s="3"/>
      <c r="G101" s="3"/>
      <c r="H101">
        <f t="shared" si="66"/>
        <v>0</v>
      </c>
      <c r="L101">
        <f t="shared" si="63"/>
        <v>0</v>
      </c>
      <c r="M101">
        <f t="shared" si="64"/>
        <v>0</v>
      </c>
      <c r="O101">
        <f t="shared" si="65"/>
        <v>0</v>
      </c>
    </row>
    <row r="102" spans="2:15" x14ac:dyDescent="0.25">
      <c r="B102" s="3"/>
      <c r="C102" s="3"/>
      <c r="D102" s="3"/>
      <c r="E102" s="2" t="e">
        <f t="shared" si="61"/>
        <v>#DIV/0!</v>
      </c>
      <c r="F102" s="3"/>
      <c r="G102" s="3"/>
      <c r="H102">
        <f t="shared" si="66"/>
        <v>0</v>
      </c>
      <c r="L102">
        <f t="shared" si="63"/>
        <v>0</v>
      </c>
      <c r="M102">
        <f t="shared" si="64"/>
        <v>0</v>
      </c>
      <c r="O102">
        <f t="shared" si="65"/>
        <v>0</v>
      </c>
    </row>
    <row r="103" spans="2:15" x14ac:dyDescent="0.25">
      <c r="B103" s="3"/>
      <c r="C103" s="3"/>
      <c r="D103" s="3"/>
      <c r="E103" s="2" t="e">
        <f t="shared" si="61"/>
        <v>#DIV/0!</v>
      </c>
      <c r="F103" s="3"/>
      <c r="G103" s="3"/>
      <c r="H103">
        <f t="shared" si="66"/>
        <v>0</v>
      </c>
      <c r="L103">
        <f t="shared" si="63"/>
        <v>0</v>
      </c>
      <c r="M103">
        <f t="shared" si="64"/>
        <v>0</v>
      </c>
      <c r="O103">
        <f t="shared" si="65"/>
        <v>0</v>
      </c>
    </row>
    <row r="104" spans="2:15" x14ac:dyDescent="0.25">
      <c r="B104" s="3"/>
      <c r="C104" s="3"/>
      <c r="D104" s="3"/>
      <c r="E104" s="2" t="e">
        <f t="shared" si="61"/>
        <v>#DIV/0!</v>
      </c>
      <c r="F104" s="3"/>
      <c r="G104" s="3"/>
      <c r="H104">
        <f t="shared" si="66"/>
        <v>0</v>
      </c>
      <c r="L104">
        <f t="shared" si="63"/>
        <v>0</v>
      </c>
      <c r="M104">
        <f t="shared" si="64"/>
        <v>0</v>
      </c>
      <c r="O104">
        <f t="shared" si="65"/>
        <v>0</v>
      </c>
    </row>
    <row r="105" spans="2:15" x14ac:dyDescent="0.25">
      <c r="B105" s="3"/>
      <c r="C105" s="3"/>
      <c r="D105" s="3"/>
      <c r="E105" s="2" t="e">
        <f t="shared" si="61"/>
        <v>#DIV/0!</v>
      </c>
      <c r="F105" s="3"/>
      <c r="G105" s="3"/>
      <c r="H105">
        <f t="shared" si="66"/>
        <v>0</v>
      </c>
      <c r="L105">
        <f t="shared" si="63"/>
        <v>0</v>
      </c>
      <c r="M105">
        <f t="shared" si="64"/>
        <v>0</v>
      </c>
      <c r="O105">
        <f t="shared" si="65"/>
        <v>0</v>
      </c>
    </row>
    <row r="106" spans="2:15" x14ac:dyDescent="0.25">
      <c r="B106" s="3"/>
      <c r="C106" s="3"/>
      <c r="D106" s="3"/>
      <c r="E106" s="2" t="e">
        <f t="shared" si="61"/>
        <v>#DIV/0!</v>
      </c>
      <c r="F106" s="3"/>
      <c r="G106" s="3"/>
      <c r="H106">
        <f t="shared" si="66"/>
        <v>0</v>
      </c>
      <c r="L106">
        <f t="shared" si="63"/>
        <v>0</v>
      </c>
      <c r="M106">
        <f t="shared" si="64"/>
        <v>0</v>
      </c>
      <c r="O106">
        <f t="shared" si="65"/>
        <v>0</v>
      </c>
    </row>
    <row r="107" spans="2:15" x14ac:dyDescent="0.25">
      <c r="B107" s="3"/>
      <c r="C107" s="3"/>
      <c r="D107" s="3"/>
      <c r="E107" s="2" t="e">
        <f t="shared" si="61"/>
        <v>#DIV/0!</v>
      </c>
      <c r="F107" s="3"/>
      <c r="G107" s="3"/>
      <c r="H107">
        <f>F107-G107</f>
        <v>0</v>
      </c>
      <c r="L107">
        <f t="shared" si="63"/>
        <v>0</v>
      </c>
      <c r="M107">
        <f t="shared" si="64"/>
        <v>0</v>
      </c>
      <c r="O107">
        <f t="shared" si="65"/>
        <v>0</v>
      </c>
    </row>
    <row r="108" spans="2:15" x14ac:dyDescent="0.25">
      <c r="B108" s="3"/>
      <c r="C108" s="3"/>
      <c r="D108" s="3"/>
      <c r="E108" s="2" t="e">
        <f t="shared" si="61"/>
        <v>#DIV/0!</v>
      </c>
      <c r="F108" s="3"/>
      <c r="G108" s="3"/>
      <c r="H108">
        <f t="shared" ref="H108" si="67">F108-G108</f>
        <v>0</v>
      </c>
      <c r="L108">
        <f t="shared" si="63"/>
        <v>0</v>
      </c>
      <c r="M108">
        <f t="shared" si="64"/>
        <v>0</v>
      </c>
      <c r="O108">
        <f t="shared" si="65"/>
        <v>0</v>
      </c>
    </row>
    <row r="109" spans="2:15" x14ac:dyDescent="0.25">
      <c r="B109" s="3"/>
      <c r="C109" s="3"/>
      <c r="D109" s="3"/>
      <c r="E109" s="2" t="e">
        <f t="shared" si="61"/>
        <v>#DIV/0!</v>
      </c>
      <c r="F109" s="3"/>
      <c r="G109" s="3"/>
      <c r="H109">
        <f t="shared" si="66"/>
        <v>0</v>
      </c>
      <c r="L109">
        <f t="shared" si="63"/>
        <v>0</v>
      </c>
      <c r="M109">
        <f t="shared" si="64"/>
        <v>0</v>
      </c>
      <c r="O109">
        <f t="shared" si="65"/>
        <v>0</v>
      </c>
    </row>
    <row r="110" spans="2:15" x14ac:dyDescent="0.25">
      <c r="B110" s="3"/>
      <c r="C110" s="3"/>
      <c r="D110" s="3"/>
      <c r="E110" s="2" t="e">
        <f t="shared" si="61"/>
        <v>#DIV/0!</v>
      </c>
      <c r="F110" s="3"/>
      <c r="G110" s="3"/>
      <c r="H110">
        <f t="shared" si="66"/>
        <v>0</v>
      </c>
      <c r="L110">
        <f t="shared" si="63"/>
        <v>0</v>
      </c>
      <c r="M110">
        <f t="shared" si="64"/>
        <v>0</v>
      </c>
      <c r="O110">
        <f t="shared" si="65"/>
        <v>0</v>
      </c>
    </row>
    <row r="111" spans="2:15" x14ac:dyDescent="0.25">
      <c r="B111" s="3"/>
      <c r="C111" s="3"/>
      <c r="D111" s="3"/>
      <c r="E111" s="2" t="e">
        <f t="shared" si="61"/>
        <v>#DIV/0!</v>
      </c>
      <c r="F111" s="3"/>
      <c r="G111" s="3"/>
      <c r="H111">
        <f t="shared" si="66"/>
        <v>0</v>
      </c>
      <c r="L111">
        <f t="shared" si="63"/>
        <v>0</v>
      </c>
      <c r="M111">
        <f t="shared" si="64"/>
        <v>0</v>
      </c>
      <c r="O111">
        <f t="shared" si="65"/>
        <v>0</v>
      </c>
    </row>
    <row r="112" spans="2:15" x14ac:dyDescent="0.25">
      <c r="B112" s="3"/>
      <c r="C112" s="3"/>
      <c r="D112" s="3"/>
      <c r="E112" s="2" t="e">
        <f t="shared" si="61"/>
        <v>#DIV/0!</v>
      </c>
      <c r="F112" s="3"/>
      <c r="G112" s="3"/>
      <c r="H112">
        <f t="shared" si="66"/>
        <v>0</v>
      </c>
      <c r="L112">
        <f t="shared" si="63"/>
        <v>0</v>
      </c>
      <c r="M112">
        <f t="shared" si="64"/>
        <v>0</v>
      </c>
      <c r="O112">
        <f t="shared" si="65"/>
        <v>0</v>
      </c>
    </row>
    <row r="113" spans="2:15" x14ac:dyDescent="0.25">
      <c r="B113" s="3"/>
      <c r="C113" s="3"/>
      <c r="D113" s="3"/>
      <c r="E113" s="2" t="e">
        <f t="shared" si="61"/>
        <v>#DIV/0!</v>
      </c>
      <c r="F113" s="3"/>
      <c r="G113" s="3"/>
      <c r="H113">
        <f t="shared" si="66"/>
        <v>0</v>
      </c>
      <c r="L113">
        <f t="shared" si="63"/>
        <v>0</v>
      </c>
      <c r="M113">
        <f t="shared" si="64"/>
        <v>0</v>
      </c>
      <c r="O113">
        <f t="shared" si="65"/>
        <v>0</v>
      </c>
    </row>
    <row r="114" spans="2:15" x14ac:dyDescent="0.25">
      <c r="B114" s="3"/>
      <c r="C114" s="3"/>
      <c r="D114" s="3"/>
      <c r="E114" s="2" t="e">
        <f t="shared" si="61"/>
        <v>#DIV/0!</v>
      </c>
      <c r="F114" s="3"/>
      <c r="G114" s="3"/>
      <c r="H114">
        <f t="shared" si="66"/>
        <v>0</v>
      </c>
      <c r="L114">
        <f t="shared" si="63"/>
        <v>0</v>
      </c>
      <c r="M114">
        <f t="shared" si="64"/>
        <v>0</v>
      </c>
      <c r="O114">
        <f t="shared" si="65"/>
        <v>0</v>
      </c>
    </row>
    <row r="115" spans="2:15" x14ac:dyDescent="0.25">
      <c r="B115" s="3"/>
      <c r="C115" s="3"/>
      <c r="D115" s="3"/>
      <c r="E115" s="2" t="e">
        <f t="shared" si="61"/>
        <v>#DIV/0!</v>
      </c>
      <c r="F115" s="3"/>
      <c r="G115" s="3"/>
      <c r="H115">
        <f t="shared" si="66"/>
        <v>0</v>
      </c>
      <c r="L115">
        <f t="shared" si="63"/>
        <v>0</v>
      </c>
      <c r="M115">
        <f t="shared" si="64"/>
        <v>0</v>
      </c>
      <c r="O115">
        <f t="shared" si="65"/>
        <v>0</v>
      </c>
    </row>
    <row r="116" spans="2:15" x14ac:dyDescent="0.25">
      <c r="B116" s="3"/>
      <c r="C116" s="3"/>
      <c r="D116" s="3"/>
      <c r="E116" s="2" t="e">
        <f t="shared" si="61"/>
        <v>#DIV/0!</v>
      </c>
      <c r="F116" s="3"/>
      <c r="G116" s="3"/>
      <c r="H116">
        <f t="shared" si="66"/>
        <v>0</v>
      </c>
      <c r="L116">
        <f t="shared" si="63"/>
        <v>0</v>
      </c>
      <c r="M116">
        <f t="shared" si="64"/>
        <v>0</v>
      </c>
      <c r="O116">
        <f t="shared" si="65"/>
        <v>0</v>
      </c>
    </row>
    <row r="117" spans="2:15" x14ac:dyDescent="0.25">
      <c r="B117" s="3"/>
      <c r="C117" s="3"/>
      <c r="D117" s="3"/>
      <c r="E117" s="2" t="e">
        <f t="shared" si="61"/>
        <v>#DIV/0!</v>
      </c>
      <c r="F117" s="3"/>
      <c r="G117" s="3"/>
      <c r="H117">
        <f t="shared" si="66"/>
        <v>0</v>
      </c>
      <c r="L117">
        <f t="shared" si="63"/>
        <v>0</v>
      </c>
      <c r="M117">
        <f t="shared" si="64"/>
        <v>0</v>
      </c>
      <c r="O117">
        <f t="shared" si="65"/>
        <v>0</v>
      </c>
    </row>
    <row r="118" spans="2:15" x14ac:dyDescent="0.25">
      <c r="B118" s="3"/>
      <c r="C118" s="3"/>
      <c r="D118" s="3"/>
      <c r="E118" s="2" t="e">
        <f t="shared" si="61"/>
        <v>#DIV/0!</v>
      </c>
      <c r="F118" s="3"/>
      <c r="G118" s="3"/>
      <c r="H118">
        <f t="shared" si="66"/>
        <v>0</v>
      </c>
      <c r="L118">
        <f t="shared" si="63"/>
        <v>0</v>
      </c>
      <c r="M118">
        <f t="shared" si="64"/>
        <v>0</v>
      </c>
      <c r="O118">
        <f t="shared" si="65"/>
        <v>0</v>
      </c>
    </row>
    <row r="119" spans="2:15" x14ac:dyDescent="0.25">
      <c r="B119" s="3"/>
      <c r="C119" s="3"/>
      <c r="D119" s="3"/>
      <c r="E119" s="2" t="e">
        <f t="shared" si="61"/>
        <v>#DIV/0!</v>
      </c>
      <c r="F119" s="3"/>
      <c r="G119" s="3"/>
      <c r="H119">
        <f t="shared" si="66"/>
        <v>0</v>
      </c>
      <c r="L119">
        <f t="shared" si="63"/>
        <v>0</v>
      </c>
      <c r="M119">
        <f t="shared" si="64"/>
        <v>0</v>
      </c>
      <c r="O119">
        <f t="shared" si="65"/>
        <v>0</v>
      </c>
    </row>
    <row r="120" spans="2:15" x14ac:dyDescent="0.25">
      <c r="B120" s="3"/>
      <c r="C120" s="3"/>
      <c r="D120" s="3"/>
      <c r="E120" s="2" t="e">
        <f t="shared" si="61"/>
        <v>#DIV/0!</v>
      </c>
      <c r="F120" s="3"/>
      <c r="G120" s="3"/>
      <c r="H120">
        <f t="shared" si="66"/>
        <v>0</v>
      </c>
      <c r="L120">
        <f t="shared" si="63"/>
        <v>0</v>
      </c>
      <c r="M120">
        <f t="shared" si="64"/>
        <v>0</v>
      </c>
      <c r="O120">
        <f t="shared" si="65"/>
        <v>0</v>
      </c>
    </row>
    <row r="121" spans="2:15" x14ac:dyDescent="0.25">
      <c r="B121" s="3"/>
      <c r="C121" s="3"/>
      <c r="D121" s="3"/>
      <c r="E121" s="2" t="e">
        <f t="shared" si="61"/>
        <v>#DIV/0!</v>
      </c>
      <c r="F121" s="3"/>
      <c r="G121" s="3"/>
      <c r="H121">
        <f t="shared" si="66"/>
        <v>0</v>
      </c>
      <c r="L121">
        <f t="shared" si="63"/>
        <v>0</v>
      </c>
      <c r="M121">
        <f t="shared" si="64"/>
        <v>0</v>
      </c>
      <c r="O121">
        <f t="shared" si="65"/>
        <v>0</v>
      </c>
    </row>
    <row r="122" spans="2:15" x14ac:dyDescent="0.25">
      <c r="B122" s="3"/>
      <c r="C122" s="3"/>
      <c r="D122" s="3"/>
      <c r="E122" s="2" t="e">
        <f t="shared" si="61"/>
        <v>#DIV/0!</v>
      </c>
      <c r="F122" s="3"/>
      <c r="G122" s="3"/>
      <c r="H122">
        <f t="shared" si="66"/>
        <v>0</v>
      </c>
      <c r="L122">
        <f t="shared" si="63"/>
        <v>0</v>
      </c>
      <c r="M122">
        <f t="shared" si="64"/>
        <v>0</v>
      </c>
      <c r="O122">
        <f t="shared" si="65"/>
        <v>0</v>
      </c>
    </row>
    <row r="123" spans="2:15" x14ac:dyDescent="0.25">
      <c r="B123" s="3"/>
      <c r="C123" s="3"/>
      <c r="D123" s="3"/>
      <c r="E123" s="2" t="e">
        <f t="shared" si="61"/>
        <v>#DIV/0!</v>
      </c>
      <c r="F123" s="3"/>
      <c r="G123" s="3"/>
      <c r="H123">
        <f t="shared" si="66"/>
        <v>0</v>
      </c>
      <c r="L123">
        <f t="shared" si="63"/>
        <v>0</v>
      </c>
      <c r="M123">
        <f t="shared" si="64"/>
        <v>0</v>
      </c>
      <c r="O123">
        <f t="shared" si="65"/>
        <v>0</v>
      </c>
    </row>
    <row r="124" spans="2:15" x14ac:dyDescent="0.25">
      <c r="B124" s="3"/>
      <c r="C124" s="3"/>
      <c r="D124" s="3"/>
      <c r="E124" s="2" t="e">
        <f t="shared" si="61"/>
        <v>#DIV/0!</v>
      </c>
      <c r="F124" s="3"/>
      <c r="G124" s="3"/>
      <c r="H124">
        <f t="shared" si="66"/>
        <v>0</v>
      </c>
      <c r="L124">
        <f t="shared" si="63"/>
        <v>0</v>
      </c>
      <c r="M124">
        <f t="shared" si="64"/>
        <v>0</v>
      </c>
      <c r="O124">
        <f t="shared" si="65"/>
        <v>0</v>
      </c>
    </row>
    <row r="125" spans="2:15" x14ac:dyDescent="0.25">
      <c r="B125" s="3"/>
      <c r="C125" s="3"/>
      <c r="D125" s="3"/>
      <c r="E125" s="2" t="e">
        <f t="shared" si="61"/>
        <v>#DIV/0!</v>
      </c>
      <c r="F125" s="3"/>
      <c r="G125" s="3"/>
      <c r="H125">
        <f t="shared" si="66"/>
        <v>0</v>
      </c>
      <c r="L125">
        <f t="shared" si="63"/>
        <v>0</v>
      </c>
      <c r="M125">
        <f t="shared" si="64"/>
        <v>0</v>
      </c>
      <c r="O125">
        <f t="shared" si="65"/>
        <v>0</v>
      </c>
    </row>
    <row r="126" spans="2:15" x14ac:dyDescent="0.25">
      <c r="B126" s="3"/>
      <c r="C126" s="3"/>
      <c r="D126" s="3"/>
      <c r="E126" s="2" t="e">
        <f t="shared" si="61"/>
        <v>#DIV/0!</v>
      </c>
      <c r="F126" s="3"/>
      <c r="G126" s="3"/>
      <c r="H126">
        <f t="shared" si="66"/>
        <v>0</v>
      </c>
      <c r="L126">
        <f t="shared" si="63"/>
        <v>0</v>
      </c>
      <c r="M126">
        <f t="shared" si="64"/>
        <v>0</v>
      </c>
      <c r="O126">
        <f t="shared" si="65"/>
        <v>0</v>
      </c>
    </row>
    <row r="127" spans="2:15" x14ac:dyDescent="0.25">
      <c r="B127" s="3"/>
      <c r="C127" s="3"/>
      <c r="D127" s="3"/>
      <c r="E127" s="2" t="e">
        <f t="shared" si="61"/>
        <v>#DIV/0!</v>
      </c>
      <c r="F127" s="3"/>
      <c r="G127" s="3"/>
      <c r="H127">
        <f t="shared" si="66"/>
        <v>0</v>
      </c>
      <c r="L127">
        <f t="shared" si="63"/>
        <v>0</v>
      </c>
      <c r="M127">
        <f t="shared" si="64"/>
        <v>0</v>
      </c>
      <c r="O127">
        <f t="shared" si="65"/>
        <v>0</v>
      </c>
    </row>
    <row r="128" spans="2:15" x14ac:dyDescent="0.25">
      <c r="B128" s="3"/>
      <c r="C128" s="3"/>
      <c r="D128" s="3"/>
      <c r="E128" s="2" t="e">
        <f t="shared" si="61"/>
        <v>#DIV/0!</v>
      </c>
      <c r="F128" s="3"/>
      <c r="G128" s="3"/>
      <c r="H128">
        <f t="shared" si="66"/>
        <v>0</v>
      </c>
      <c r="L128">
        <f t="shared" si="63"/>
        <v>0</v>
      </c>
      <c r="M128">
        <f t="shared" si="64"/>
        <v>0</v>
      </c>
      <c r="O128">
        <f t="shared" si="65"/>
        <v>0</v>
      </c>
    </row>
    <row r="129" spans="2:15" x14ac:dyDescent="0.25">
      <c r="B129" s="3"/>
      <c r="C129" s="3"/>
      <c r="D129" s="3"/>
      <c r="E129" s="2" t="e">
        <f t="shared" si="61"/>
        <v>#DIV/0!</v>
      </c>
      <c r="F129" s="3"/>
      <c r="G129" s="3"/>
      <c r="H129">
        <f t="shared" si="66"/>
        <v>0</v>
      </c>
      <c r="L129">
        <f t="shared" si="63"/>
        <v>0</v>
      </c>
      <c r="M129">
        <f t="shared" si="64"/>
        <v>0</v>
      </c>
      <c r="O129">
        <f t="shared" si="65"/>
        <v>0</v>
      </c>
    </row>
    <row r="130" spans="2:15" x14ac:dyDescent="0.25">
      <c r="B130" s="3"/>
      <c r="C130" s="3"/>
      <c r="D130" s="3"/>
      <c r="E130" s="2" t="e">
        <f t="shared" si="61"/>
        <v>#DIV/0!</v>
      </c>
      <c r="F130" s="3"/>
      <c r="G130" s="3"/>
      <c r="H130">
        <f t="shared" si="66"/>
        <v>0</v>
      </c>
      <c r="L130">
        <f t="shared" si="63"/>
        <v>0</v>
      </c>
      <c r="M130">
        <f t="shared" si="64"/>
        <v>0</v>
      </c>
      <c r="O130">
        <f t="shared" si="65"/>
        <v>0</v>
      </c>
    </row>
    <row r="131" spans="2:15" x14ac:dyDescent="0.25">
      <c r="B131" s="3"/>
      <c r="C131" s="3"/>
      <c r="D131" s="3"/>
      <c r="E131" s="2" t="e">
        <f t="shared" si="61"/>
        <v>#DIV/0!</v>
      </c>
      <c r="F131" s="3"/>
      <c r="G131" s="3"/>
      <c r="H131">
        <f t="shared" si="66"/>
        <v>0</v>
      </c>
      <c r="L131">
        <f t="shared" si="63"/>
        <v>0</v>
      </c>
      <c r="M131">
        <f t="shared" si="64"/>
        <v>0</v>
      </c>
      <c r="O131">
        <f t="shared" si="65"/>
        <v>0</v>
      </c>
    </row>
    <row r="132" spans="2:15" x14ac:dyDescent="0.25">
      <c r="B132" s="3"/>
      <c r="C132" s="3"/>
      <c r="D132" s="3"/>
      <c r="E132" s="2" t="e">
        <f t="shared" si="61"/>
        <v>#DIV/0!</v>
      </c>
      <c r="F132" s="3"/>
      <c r="G132" s="3"/>
      <c r="H132">
        <f t="shared" si="66"/>
        <v>0</v>
      </c>
      <c r="L132">
        <f t="shared" si="63"/>
        <v>0</v>
      </c>
      <c r="M132">
        <f t="shared" si="64"/>
        <v>0</v>
      </c>
      <c r="O132">
        <f t="shared" si="65"/>
        <v>0</v>
      </c>
    </row>
    <row r="133" spans="2:15" x14ac:dyDescent="0.25">
      <c r="B133" s="3"/>
      <c r="C133" s="3"/>
      <c r="D133" s="3"/>
      <c r="E133" s="2" t="e">
        <f t="shared" si="61"/>
        <v>#DIV/0!</v>
      </c>
      <c r="F133" s="3"/>
      <c r="G133" s="3"/>
      <c r="H133">
        <f t="shared" si="66"/>
        <v>0</v>
      </c>
      <c r="L133">
        <f t="shared" si="63"/>
        <v>0</v>
      </c>
      <c r="M133">
        <f t="shared" si="64"/>
        <v>0</v>
      </c>
      <c r="O133">
        <f t="shared" si="65"/>
        <v>0</v>
      </c>
    </row>
    <row r="134" spans="2:15" x14ac:dyDescent="0.25">
      <c r="B134" s="3"/>
      <c r="C134" s="3"/>
      <c r="D134" s="3"/>
      <c r="E134" s="2" t="e">
        <f t="shared" si="61"/>
        <v>#DIV/0!</v>
      </c>
      <c r="F134" s="3"/>
      <c r="G134" s="3"/>
      <c r="H134">
        <f t="shared" si="66"/>
        <v>0</v>
      </c>
      <c r="L134">
        <f t="shared" si="63"/>
        <v>0</v>
      </c>
      <c r="M134">
        <f t="shared" si="64"/>
        <v>0</v>
      </c>
      <c r="O134">
        <f t="shared" si="65"/>
        <v>0</v>
      </c>
    </row>
    <row r="135" spans="2:15" x14ac:dyDescent="0.25">
      <c r="B135" s="3"/>
      <c r="C135" s="3"/>
      <c r="D135" s="3"/>
      <c r="E135" s="2" t="e">
        <f t="shared" si="61"/>
        <v>#DIV/0!</v>
      </c>
      <c r="F135" s="3"/>
      <c r="G135" s="3"/>
      <c r="H135">
        <f t="shared" si="66"/>
        <v>0</v>
      </c>
      <c r="L135">
        <f t="shared" si="63"/>
        <v>0</v>
      </c>
      <c r="M135">
        <f t="shared" si="64"/>
        <v>0</v>
      </c>
      <c r="O135">
        <f t="shared" si="65"/>
        <v>0</v>
      </c>
    </row>
    <row r="136" spans="2:15" ht="15.75" customHeight="1" x14ac:dyDescent="0.25">
      <c r="B136" s="3"/>
      <c r="C136" s="3"/>
      <c r="D136" s="3"/>
      <c r="E136" s="2" t="e">
        <f t="shared" si="61"/>
        <v>#DIV/0!</v>
      </c>
      <c r="F136" s="3"/>
      <c r="G136" s="3"/>
      <c r="H136">
        <f>F136-G136</f>
        <v>0</v>
      </c>
      <c r="L136">
        <f t="shared" si="63"/>
        <v>0</v>
      </c>
      <c r="M136">
        <f t="shared" si="64"/>
        <v>0</v>
      </c>
      <c r="O136">
        <f t="shared" si="65"/>
        <v>0</v>
      </c>
    </row>
    <row r="137" spans="2:15" ht="15" customHeight="1" x14ac:dyDescent="0.25">
      <c r="B137" s="3"/>
      <c r="C137" s="3"/>
      <c r="D137" s="3"/>
      <c r="E137" s="2" t="e">
        <f t="shared" si="61"/>
        <v>#DIV/0!</v>
      </c>
      <c r="F137" s="3"/>
      <c r="G137" s="3"/>
      <c r="H137">
        <f t="shared" ref="H137:H200" si="68">F137-G137</f>
        <v>0</v>
      </c>
      <c r="L137">
        <f t="shared" si="63"/>
        <v>0</v>
      </c>
      <c r="M137">
        <f t="shared" si="64"/>
        <v>0</v>
      </c>
      <c r="O137">
        <f t="shared" si="65"/>
        <v>0</v>
      </c>
    </row>
    <row r="138" spans="2:15" x14ac:dyDescent="0.25">
      <c r="B138" s="3"/>
      <c r="C138" s="3"/>
      <c r="D138" s="3"/>
      <c r="E138" s="2" t="e">
        <f t="shared" si="61"/>
        <v>#DIV/0!</v>
      </c>
      <c r="F138" s="3"/>
      <c r="G138" s="3"/>
      <c r="H138">
        <f t="shared" si="68"/>
        <v>0</v>
      </c>
      <c r="L138">
        <f t="shared" si="63"/>
        <v>0</v>
      </c>
      <c r="M138">
        <f t="shared" si="64"/>
        <v>0</v>
      </c>
      <c r="O138">
        <f t="shared" si="65"/>
        <v>0</v>
      </c>
    </row>
    <row r="139" spans="2:15" x14ac:dyDescent="0.25">
      <c r="B139" s="3"/>
      <c r="C139" s="3"/>
      <c r="D139" s="3"/>
      <c r="E139" s="2" t="e">
        <f t="shared" si="61"/>
        <v>#DIV/0!</v>
      </c>
      <c r="H139">
        <f t="shared" si="68"/>
        <v>0</v>
      </c>
      <c r="L139">
        <v>0</v>
      </c>
      <c r="M139">
        <f t="shared" si="64"/>
        <v>0</v>
      </c>
      <c r="O139">
        <f t="shared" si="65"/>
        <v>0</v>
      </c>
    </row>
    <row r="140" spans="2:15" ht="14.25" customHeight="1" x14ac:dyDescent="0.25">
      <c r="B140" s="3"/>
      <c r="C140" s="3"/>
      <c r="D140" s="3"/>
      <c r="E140" s="2" t="e">
        <f t="shared" si="61"/>
        <v>#DIV/0!</v>
      </c>
      <c r="H140">
        <f t="shared" si="68"/>
        <v>0</v>
      </c>
      <c r="L140">
        <v>0</v>
      </c>
      <c r="M140">
        <f t="shared" si="64"/>
        <v>0</v>
      </c>
      <c r="O140">
        <f t="shared" si="65"/>
        <v>0</v>
      </c>
    </row>
    <row r="141" spans="2:15" x14ac:dyDescent="0.25">
      <c r="B141" s="3"/>
      <c r="C141" s="3"/>
      <c r="D141" s="3"/>
      <c r="E141" s="2" t="e">
        <f t="shared" si="61"/>
        <v>#DIV/0!</v>
      </c>
      <c r="H141">
        <f t="shared" si="68"/>
        <v>0</v>
      </c>
      <c r="L141">
        <f t="shared" ref="L141:L148" si="69">B141*10</f>
        <v>0</v>
      </c>
      <c r="M141">
        <f t="shared" si="64"/>
        <v>0</v>
      </c>
      <c r="O141">
        <f t="shared" si="65"/>
        <v>0</v>
      </c>
    </row>
    <row r="142" spans="2:15" x14ac:dyDescent="0.25">
      <c r="B142" s="3"/>
      <c r="C142" s="3"/>
      <c r="D142" s="3"/>
      <c r="E142" s="2" t="e">
        <f t="shared" si="61"/>
        <v>#DIV/0!</v>
      </c>
      <c r="H142">
        <f t="shared" si="68"/>
        <v>0</v>
      </c>
      <c r="L142">
        <f t="shared" si="69"/>
        <v>0</v>
      </c>
      <c r="M142">
        <f t="shared" si="64"/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61"/>
        <v>#DIV/0!</v>
      </c>
      <c r="H143">
        <f t="shared" si="68"/>
        <v>0</v>
      </c>
      <c r="L143">
        <f t="shared" si="69"/>
        <v>0</v>
      </c>
      <c r="M143">
        <f t="shared" ref="M143:M188" si="70">D143*5</f>
        <v>0</v>
      </c>
      <c r="O143">
        <f t="shared" ref="O143:O206" si="71">SUM(I143:N143)</f>
        <v>0</v>
      </c>
    </row>
    <row r="144" spans="2:15" x14ac:dyDescent="0.25">
      <c r="B144" s="3"/>
      <c r="C144" s="3"/>
      <c r="D144" s="3"/>
      <c r="E144" s="2" t="e">
        <f t="shared" si="61"/>
        <v>#DIV/0!</v>
      </c>
      <c r="L144">
        <f t="shared" si="69"/>
        <v>0</v>
      </c>
      <c r="M144">
        <f t="shared" si="70"/>
        <v>0</v>
      </c>
      <c r="O144">
        <f t="shared" si="71"/>
        <v>0</v>
      </c>
    </row>
    <row r="145" spans="2:15" x14ac:dyDescent="0.25">
      <c r="B145" s="3"/>
      <c r="C145" s="3"/>
      <c r="D145" s="3"/>
      <c r="E145" s="2" t="e">
        <f t="shared" si="61"/>
        <v>#DIV/0!</v>
      </c>
      <c r="H145">
        <f t="shared" ref="H145:H150" si="72">F145-G145</f>
        <v>0</v>
      </c>
      <c r="L145">
        <f t="shared" si="69"/>
        <v>0</v>
      </c>
      <c r="M145">
        <f t="shared" si="70"/>
        <v>0</v>
      </c>
      <c r="O145">
        <f t="shared" si="71"/>
        <v>0</v>
      </c>
    </row>
    <row r="146" spans="2:15" x14ac:dyDescent="0.25">
      <c r="B146" s="3"/>
      <c r="C146" s="3"/>
      <c r="D146" s="3"/>
      <c r="E146" s="2" t="e">
        <f t="shared" si="61"/>
        <v>#DIV/0!</v>
      </c>
      <c r="H146">
        <f t="shared" si="72"/>
        <v>0</v>
      </c>
      <c r="L146">
        <f t="shared" si="69"/>
        <v>0</v>
      </c>
      <c r="M146">
        <f t="shared" si="70"/>
        <v>0</v>
      </c>
      <c r="O146">
        <f t="shared" si="71"/>
        <v>0</v>
      </c>
    </row>
    <row r="147" spans="2:15" x14ac:dyDescent="0.25">
      <c r="B147" s="3"/>
      <c r="C147" s="3"/>
      <c r="D147" s="3"/>
      <c r="E147" s="2" t="e">
        <f t="shared" si="61"/>
        <v>#DIV/0!</v>
      </c>
      <c r="H147">
        <f t="shared" si="72"/>
        <v>0</v>
      </c>
      <c r="L147">
        <f t="shared" si="69"/>
        <v>0</v>
      </c>
      <c r="M147">
        <f t="shared" si="70"/>
        <v>0</v>
      </c>
      <c r="O147">
        <f t="shared" si="71"/>
        <v>0</v>
      </c>
    </row>
    <row r="148" spans="2:15" x14ac:dyDescent="0.25">
      <c r="B148" s="3"/>
      <c r="C148" s="3"/>
      <c r="D148" s="3"/>
      <c r="E148" s="2" t="e">
        <f t="shared" si="61"/>
        <v>#DIV/0!</v>
      </c>
      <c r="H148">
        <f t="shared" si="72"/>
        <v>0</v>
      </c>
      <c r="L148">
        <f t="shared" si="69"/>
        <v>0</v>
      </c>
      <c r="M148">
        <f t="shared" si="70"/>
        <v>0</v>
      </c>
      <c r="O148">
        <f t="shared" si="71"/>
        <v>0</v>
      </c>
    </row>
    <row r="149" spans="2:15" ht="14.25" customHeight="1" x14ac:dyDescent="0.25">
      <c r="B149" s="3"/>
      <c r="C149" s="3"/>
      <c r="D149" s="3"/>
      <c r="E149" s="2" t="e">
        <f t="shared" si="61"/>
        <v>#DIV/0!</v>
      </c>
      <c r="H149">
        <f t="shared" si="72"/>
        <v>0</v>
      </c>
      <c r="L149">
        <v>0</v>
      </c>
      <c r="M149">
        <f t="shared" si="70"/>
        <v>0</v>
      </c>
      <c r="O149">
        <f t="shared" si="71"/>
        <v>0</v>
      </c>
    </row>
    <row r="150" spans="2:15" x14ac:dyDescent="0.25">
      <c r="B150" s="3"/>
      <c r="C150" s="3"/>
      <c r="D150" s="3"/>
      <c r="E150" s="2" t="e">
        <f t="shared" si="61"/>
        <v>#DIV/0!</v>
      </c>
      <c r="H150">
        <f t="shared" si="72"/>
        <v>0</v>
      </c>
      <c r="L150">
        <f t="shared" ref="L150:L213" si="73">B150*10</f>
        <v>0</v>
      </c>
      <c r="M150">
        <f t="shared" si="70"/>
        <v>0</v>
      </c>
      <c r="O150">
        <f t="shared" si="71"/>
        <v>0</v>
      </c>
    </row>
    <row r="151" spans="2:15" x14ac:dyDescent="0.25">
      <c r="B151" s="3"/>
      <c r="C151" s="3"/>
      <c r="D151" s="3"/>
      <c r="E151" s="2" t="e">
        <f t="shared" si="61"/>
        <v>#DIV/0!</v>
      </c>
      <c r="H151">
        <f t="shared" si="68"/>
        <v>0</v>
      </c>
      <c r="L151">
        <f t="shared" si="73"/>
        <v>0</v>
      </c>
      <c r="M151">
        <f t="shared" si="70"/>
        <v>0</v>
      </c>
      <c r="O151">
        <f t="shared" si="71"/>
        <v>0</v>
      </c>
    </row>
    <row r="152" spans="2:15" x14ac:dyDescent="0.25">
      <c r="B152" s="3"/>
      <c r="C152" s="3"/>
      <c r="D152" s="3"/>
      <c r="E152" s="2" t="e">
        <f t="shared" si="61"/>
        <v>#DIV/0!</v>
      </c>
      <c r="H152">
        <f t="shared" si="68"/>
        <v>0</v>
      </c>
      <c r="L152">
        <f t="shared" si="73"/>
        <v>0</v>
      </c>
      <c r="M152">
        <f t="shared" si="70"/>
        <v>0</v>
      </c>
      <c r="O152">
        <f t="shared" si="71"/>
        <v>0</v>
      </c>
    </row>
    <row r="153" spans="2:15" x14ac:dyDescent="0.25">
      <c r="B153" s="3"/>
      <c r="C153" s="3"/>
      <c r="D153" s="3"/>
      <c r="E153" s="2" t="e">
        <f t="shared" si="61"/>
        <v>#DIV/0!</v>
      </c>
      <c r="H153">
        <f t="shared" si="68"/>
        <v>0</v>
      </c>
      <c r="L153">
        <f t="shared" si="73"/>
        <v>0</v>
      </c>
      <c r="M153">
        <f t="shared" si="70"/>
        <v>0</v>
      </c>
      <c r="O153">
        <f t="shared" si="71"/>
        <v>0</v>
      </c>
    </row>
    <row r="154" spans="2:15" ht="14.25" customHeight="1" x14ac:dyDescent="0.25">
      <c r="B154" s="3"/>
      <c r="C154" s="3"/>
      <c r="D154" s="3"/>
      <c r="E154" s="2" t="e">
        <f t="shared" si="61"/>
        <v>#DIV/0!</v>
      </c>
      <c r="H154">
        <f t="shared" si="68"/>
        <v>0</v>
      </c>
      <c r="L154">
        <v>0</v>
      </c>
      <c r="M154">
        <f t="shared" si="70"/>
        <v>0</v>
      </c>
      <c r="O154">
        <f t="shared" si="71"/>
        <v>0</v>
      </c>
    </row>
    <row r="155" spans="2:15" ht="14.25" customHeight="1" x14ac:dyDescent="0.25">
      <c r="B155" s="3"/>
      <c r="C155" s="3"/>
      <c r="D155" s="3"/>
      <c r="E155" s="2" t="e">
        <f t="shared" si="61"/>
        <v>#DIV/0!</v>
      </c>
      <c r="H155">
        <f t="shared" si="68"/>
        <v>0</v>
      </c>
      <c r="L155">
        <v>0</v>
      </c>
      <c r="M155">
        <f t="shared" si="70"/>
        <v>0</v>
      </c>
      <c r="O155">
        <f t="shared" si="71"/>
        <v>0</v>
      </c>
    </row>
    <row r="156" spans="2:15" x14ac:dyDescent="0.25">
      <c r="B156" s="3"/>
      <c r="C156" s="3"/>
      <c r="D156" s="3"/>
      <c r="E156" s="2" t="e">
        <f t="shared" si="61"/>
        <v>#DIV/0!</v>
      </c>
      <c r="H156">
        <f t="shared" si="68"/>
        <v>0</v>
      </c>
      <c r="L156">
        <f t="shared" ref="L156" si="74">B156*10</f>
        <v>0</v>
      </c>
      <c r="M156">
        <f t="shared" si="70"/>
        <v>0</v>
      </c>
      <c r="O156">
        <f t="shared" si="71"/>
        <v>0</v>
      </c>
    </row>
    <row r="157" spans="2:15" x14ac:dyDescent="0.25">
      <c r="B157" s="3"/>
      <c r="C157" s="3"/>
      <c r="D157" s="3"/>
      <c r="E157" s="2" t="e">
        <f t="shared" si="61"/>
        <v>#DIV/0!</v>
      </c>
      <c r="H157">
        <f t="shared" si="68"/>
        <v>0</v>
      </c>
      <c r="L157">
        <f t="shared" si="73"/>
        <v>0</v>
      </c>
      <c r="M157">
        <f t="shared" si="70"/>
        <v>0</v>
      </c>
      <c r="O157">
        <f t="shared" si="71"/>
        <v>0</v>
      </c>
    </row>
    <row r="158" spans="2:15" x14ac:dyDescent="0.25">
      <c r="B158" s="3"/>
      <c r="C158" s="3"/>
      <c r="D158" s="3"/>
      <c r="E158" s="2" t="e">
        <f t="shared" si="61"/>
        <v>#DIV/0!</v>
      </c>
      <c r="H158">
        <f t="shared" si="68"/>
        <v>0</v>
      </c>
      <c r="L158">
        <f t="shared" si="73"/>
        <v>0</v>
      </c>
      <c r="M158">
        <f t="shared" si="70"/>
        <v>0</v>
      </c>
      <c r="O158">
        <f t="shared" si="71"/>
        <v>0</v>
      </c>
    </row>
    <row r="159" spans="2:15" x14ac:dyDescent="0.25">
      <c r="B159" s="3"/>
      <c r="C159" s="3"/>
      <c r="D159" s="3"/>
      <c r="E159" s="2" t="e">
        <f t="shared" si="61"/>
        <v>#DIV/0!</v>
      </c>
      <c r="H159">
        <f t="shared" si="68"/>
        <v>0</v>
      </c>
      <c r="L159">
        <f t="shared" si="73"/>
        <v>0</v>
      </c>
      <c r="M159">
        <f t="shared" si="70"/>
        <v>0</v>
      </c>
      <c r="O159">
        <f t="shared" si="71"/>
        <v>0</v>
      </c>
    </row>
    <row r="160" spans="2:15" x14ac:dyDescent="0.25">
      <c r="B160" s="3"/>
      <c r="C160" s="3"/>
      <c r="D160" s="3"/>
      <c r="E160" s="2" t="e">
        <f t="shared" si="61"/>
        <v>#DIV/0!</v>
      </c>
      <c r="H160">
        <f t="shared" si="68"/>
        <v>0</v>
      </c>
      <c r="L160">
        <f t="shared" si="73"/>
        <v>0</v>
      </c>
      <c r="M160">
        <f t="shared" si="70"/>
        <v>0</v>
      </c>
      <c r="O160">
        <f t="shared" si="71"/>
        <v>0</v>
      </c>
    </row>
    <row r="161" spans="2:15" x14ac:dyDescent="0.25">
      <c r="B161" s="3"/>
      <c r="C161" s="3"/>
      <c r="D161" s="3"/>
      <c r="E161" s="2" t="e">
        <f t="shared" si="61"/>
        <v>#DIV/0!</v>
      </c>
      <c r="H161">
        <f t="shared" si="68"/>
        <v>0</v>
      </c>
      <c r="L161">
        <f t="shared" si="73"/>
        <v>0</v>
      </c>
      <c r="M161">
        <f t="shared" si="70"/>
        <v>0</v>
      </c>
      <c r="O161">
        <f t="shared" si="71"/>
        <v>0</v>
      </c>
    </row>
    <row r="162" spans="2:15" x14ac:dyDescent="0.25">
      <c r="B162" s="3"/>
      <c r="C162" s="3"/>
      <c r="D162" s="3"/>
      <c r="E162" s="2" t="e">
        <f t="shared" si="61"/>
        <v>#DIV/0!</v>
      </c>
      <c r="H162">
        <f t="shared" si="68"/>
        <v>0</v>
      </c>
      <c r="L162">
        <f t="shared" si="73"/>
        <v>0</v>
      </c>
      <c r="M162">
        <f t="shared" si="70"/>
        <v>0</v>
      </c>
      <c r="O162">
        <f t="shared" si="71"/>
        <v>0</v>
      </c>
    </row>
    <row r="163" spans="2:15" x14ac:dyDescent="0.25">
      <c r="B163" s="3"/>
      <c r="C163" s="3"/>
      <c r="D163" s="3"/>
      <c r="E163" s="2" t="e">
        <f t="shared" si="61"/>
        <v>#DIV/0!</v>
      </c>
      <c r="H163">
        <f t="shared" si="68"/>
        <v>0</v>
      </c>
      <c r="L163">
        <f t="shared" si="73"/>
        <v>0</v>
      </c>
      <c r="M163">
        <f t="shared" si="70"/>
        <v>0</v>
      </c>
      <c r="O163">
        <f t="shared" si="71"/>
        <v>0</v>
      </c>
    </row>
    <row r="164" spans="2:15" x14ac:dyDescent="0.25">
      <c r="B164" s="3"/>
      <c r="C164" s="3"/>
      <c r="D164" s="3"/>
      <c r="E164" s="2" t="e">
        <f t="shared" si="61"/>
        <v>#DIV/0!</v>
      </c>
      <c r="H164">
        <f t="shared" si="68"/>
        <v>0</v>
      </c>
      <c r="L164">
        <f t="shared" si="73"/>
        <v>0</v>
      </c>
      <c r="M164">
        <f t="shared" si="70"/>
        <v>0</v>
      </c>
      <c r="O164">
        <f t="shared" si="71"/>
        <v>0</v>
      </c>
    </row>
    <row r="165" spans="2:15" ht="14.25" customHeight="1" x14ac:dyDescent="0.25">
      <c r="B165" s="3"/>
      <c r="C165" s="3"/>
      <c r="D165" s="3"/>
      <c r="E165" s="2" t="e">
        <f t="shared" si="61"/>
        <v>#DIV/0!</v>
      </c>
      <c r="H165">
        <f t="shared" si="68"/>
        <v>0</v>
      </c>
      <c r="L165">
        <v>0</v>
      </c>
      <c r="M165">
        <f t="shared" si="70"/>
        <v>0</v>
      </c>
      <c r="O165">
        <f t="shared" si="71"/>
        <v>0</v>
      </c>
    </row>
    <row r="166" spans="2:15" ht="14.25" customHeight="1" x14ac:dyDescent="0.25">
      <c r="B166" s="3"/>
      <c r="C166" s="3"/>
      <c r="D166" s="3"/>
      <c r="E166" s="2" t="e">
        <f t="shared" si="61"/>
        <v>#DIV/0!</v>
      </c>
      <c r="H166">
        <f t="shared" si="68"/>
        <v>0</v>
      </c>
      <c r="L166">
        <v>0</v>
      </c>
      <c r="M166">
        <f t="shared" si="70"/>
        <v>0</v>
      </c>
      <c r="O166">
        <f t="shared" si="71"/>
        <v>0</v>
      </c>
    </row>
    <row r="167" spans="2:15" x14ac:dyDescent="0.25">
      <c r="B167" s="3"/>
      <c r="C167" s="3"/>
      <c r="D167" s="3"/>
      <c r="E167" s="2" t="e">
        <f t="shared" si="61"/>
        <v>#DIV/0!</v>
      </c>
      <c r="H167">
        <f t="shared" si="68"/>
        <v>0</v>
      </c>
      <c r="L167">
        <f t="shared" si="73"/>
        <v>0</v>
      </c>
      <c r="M167">
        <f t="shared" si="70"/>
        <v>0</v>
      </c>
      <c r="O167">
        <f t="shared" si="71"/>
        <v>0</v>
      </c>
    </row>
    <row r="168" spans="2:15" ht="14.25" customHeight="1" x14ac:dyDescent="0.25">
      <c r="B168" s="3"/>
      <c r="C168" s="3"/>
      <c r="D168" s="3"/>
      <c r="E168" s="2" t="e">
        <f t="shared" si="61"/>
        <v>#DIV/0!</v>
      </c>
      <c r="H168">
        <f t="shared" si="68"/>
        <v>0</v>
      </c>
      <c r="L168">
        <v>0</v>
      </c>
      <c r="M168">
        <f t="shared" si="70"/>
        <v>0</v>
      </c>
      <c r="O168">
        <f t="shared" si="71"/>
        <v>0</v>
      </c>
    </row>
    <row r="169" spans="2:15" x14ac:dyDescent="0.25">
      <c r="B169" s="3"/>
      <c r="C169" s="3"/>
      <c r="D169" s="3"/>
      <c r="E169" s="2" t="e">
        <f t="shared" si="61"/>
        <v>#DIV/0!</v>
      </c>
      <c r="H169">
        <f t="shared" si="68"/>
        <v>0</v>
      </c>
      <c r="L169">
        <f t="shared" ref="L169:L171" si="75">B169*10</f>
        <v>0</v>
      </c>
      <c r="M169">
        <f t="shared" si="70"/>
        <v>0</v>
      </c>
      <c r="O169">
        <f t="shared" si="71"/>
        <v>0</v>
      </c>
    </row>
    <row r="170" spans="2:15" x14ac:dyDescent="0.25">
      <c r="B170" s="3"/>
      <c r="C170" s="3"/>
      <c r="D170" s="3"/>
      <c r="E170" s="2" t="e">
        <f t="shared" si="61"/>
        <v>#DIV/0!</v>
      </c>
      <c r="H170">
        <f t="shared" si="68"/>
        <v>0</v>
      </c>
      <c r="L170">
        <f t="shared" si="75"/>
        <v>0</v>
      </c>
      <c r="M170">
        <f t="shared" si="70"/>
        <v>0</v>
      </c>
      <c r="O170">
        <f t="shared" si="71"/>
        <v>0</v>
      </c>
    </row>
    <row r="171" spans="2:15" ht="16.5" customHeight="1" x14ac:dyDescent="0.25">
      <c r="B171" s="3"/>
      <c r="C171" s="3"/>
      <c r="D171" s="3"/>
      <c r="E171" s="2" t="e">
        <f t="shared" si="61"/>
        <v>#DIV/0!</v>
      </c>
      <c r="H171">
        <f t="shared" si="68"/>
        <v>0</v>
      </c>
      <c r="L171">
        <f t="shared" si="75"/>
        <v>0</v>
      </c>
      <c r="M171">
        <f t="shared" si="70"/>
        <v>0</v>
      </c>
      <c r="O171">
        <f t="shared" si="71"/>
        <v>0</v>
      </c>
    </row>
    <row r="172" spans="2:15" ht="14.25" customHeight="1" x14ac:dyDescent="0.25">
      <c r="B172" s="3"/>
      <c r="C172" s="3"/>
      <c r="D172" s="3"/>
      <c r="E172" s="2" t="e">
        <f t="shared" si="61"/>
        <v>#DIV/0!</v>
      </c>
      <c r="H172">
        <f t="shared" si="68"/>
        <v>0</v>
      </c>
      <c r="L172">
        <v>0</v>
      </c>
      <c r="M172">
        <f t="shared" si="70"/>
        <v>0</v>
      </c>
      <c r="O172">
        <f t="shared" si="71"/>
        <v>0</v>
      </c>
    </row>
    <row r="173" spans="2:15" x14ac:dyDescent="0.25">
      <c r="B173" s="3"/>
      <c r="C173" s="3"/>
      <c r="D173" s="3"/>
      <c r="E173" s="2" t="e">
        <f t="shared" si="61"/>
        <v>#DIV/0!</v>
      </c>
      <c r="H173">
        <f t="shared" si="68"/>
        <v>0</v>
      </c>
      <c r="L173">
        <f t="shared" ref="L173" si="76">B173*10</f>
        <v>0</v>
      </c>
      <c r="M173">
        <f t="shared" si="70"/>
        <v>0</v>
      </c>
      <c r="O173">
        <f t="shared" si="71"/>
        <v>0</v>
      </c>
    </row>
    <row r="174" spans="2:15" x14ac:dyDescent="0.25">
      <c r="B174" s="3"/>
      <c r="C174" s="3"/>
      <c r="D174" s="3"/>
      <c r="E174" s="2" t="e">
        <f t="shared" si="61"/>
        <v>#DIV/0!</v>
      </c>
      <c r="H174">
        <f t="shared" si="68"/>
        <v>0</v>
      </c>
      <c r="L174">
        <f t="shared" si="73"/>
        <v>0</v>
      </c>
      <c r="M174">
        <f t="shared" si="70"/>
        <v>0</v>
      </c>
      <c r="O174">
        <f t="shared" si="71"/>
        <v>0</v>
      </c>
    </row>
    <row r="175" spans="2:15" x14ac:dyDescent="0.25">
      <c r="B175" s="3"/>
      <c r="C175" s="3"/>
      <c r="D175" s="3"/>
      <c r="E175" s="2" t="e">
        <f t="shared" si="61"/>
        <v>#DIV/0!</v>
      </c>
      <c r="H175">
        <f t="shared" si="68"/>
        <v>0</v>
      </c>
      <c r="L175">
        <f t="shared" si="73"/>
        <v>0</v>
      </c>
      <c r="M175">
        <f t="shared" si="70"/>
        <v>0</v>
      </c>
      <c r="O175">
        <f t="shared" si="71"/>
        <v>0</v>
      </c>
    </row>
    <row r="176" spans="2:15" ht="14.25" customHeight="1" x14ac:dyDescent="0.25">
      <c r="B176" s="3"/>
      <c r="C176" s="3"/>
      <c r="D176" s="3"/>
      <c r="E176" s="2" t="e">
        <f t="shared" si="61"/>
        <v>#DIV/0!</v>
      </c>
      <c r="H176">
        <f t="shared" si="68"/>
        <v>0</v>
      </c>
      <c r="L176">
        <v>0</v>
      </c>
      <c r="M176">
        <f t="shared" si="70"/>
        <v>0</v>
      </c>
      <c r="O176">
        <f t="shared" si="71"/>
        <v>0</v>
      </c>
    </row>
    <row r="177" spans="2:15" x14ac:dyDescent="0.25">
      <c r="B177" s="3"/>
      <c r="C177" s="3"/>
      <c r="D177" s="3"/>
      <c r="E177" s="2" t="e">
        <f t="shared" si="61"/>
        <v>#DIV/0!</v>
      </c>
      <c r="H177">
        <f t="shared" si="68"/>
        <v>0</v>
      </c>
      <c r="L177">
        <f t="shared" si="73"/>
        <v>0</v>
      </c>
      <c r="M177">
        <f t="shared" si="70"/>
        <v>0</v>
      </c>
      <c r="O177">
        <f t="shared" si="71"/>
        <v>0</v>
      </c>
    </row>
    <row r="178" spans="2:15" x14ac:dyDescent="0.25">
      <c r="B178" s="3"/>
      <c r="C178" s="3"/>
      <c r="D178" s="3"/>
      <c r="E178" s="2" t="e">
        <f t="shared" si="61"/>
        <v>#DIV/0!</v>
      </c>
      <c r="H178">
        <f t="shared" si="68"/>
        <v>0</v>
      </c>
      <c r="L178">
        <f t="shared" si="73"/>
        <v>0</v>
      </c>
      <c r="M178">
        <f t="shared" si="70"/>
        <v>0</v>
      </c>
      <c r="O178">
        <f t="shared" si="71"/>
        <v>0</v>
      </c>
    </row>
    <row r="179" spans="2:15" x14ac:dyDescent="0.25">
      <c r="B179" s="3"/>
      <c r="C179" s="3"/>
      <c r="D179" s="3"/>
      <c r="E179" s="2" t="e">
        <f t="shared" si="61"/>
        <v>#DIV/0!</v>
      </c>
      <c r="H179">
        <f t="shared" si="68"/>
        <v>0</v>
      </c>
      <c r="L179">
        <f t="shared" si="73"/>
        <v>0</v>
      </c>
      <c r="M179">
        <f t="shared" si="70"/>
        <v>0</v>
      </c>
      <c r="O179">
        <f t="shared" si="71"/>
        <v>0</v>
      </c>
    </row>
    <row r="180" spans="2:15" x14ac:dyDescent="0.25">
      <c r="B180" s="3"/>
      <c r="C180" s="3"/>
      <c r="D180" s="3"/>
      <c r="E180" s="2" t="e">
        <f t="shared" si="61"/>
        <v>#DIV/0!</v>
      </c>
      <c r="H180">
        <f t="shared" si="68"/>
        <v>0</v>
      </c>
      <c r="L180">
        <f t="shared" si="73"/>
        <v>0</v>
      </c>
      <c r="M180">
        <f t="shared" si="70"/>
        <v>0</v>
      </c>
      <c r="O180">
        <f t="shared" si="71"/>
        <v>0</v>
      </c>
    </row>
    <row r="181" spans="2:15" x14ac:dyDescent="0.25">
      <c r="B181" s="3"/>
      <c r="C181" s="3"/>
      <c r="D181" s="3"/>
      <c r="E181" s="2" t="e">
        <f t="shared" si="61"/>
        <v>#DIV/0!</v>
      </c>
      <c r="H181">
        <f t="shared" si="68"/>
        <v>0</v>
      </c>
      <c r="L181">
        <f t="shared" si="73"/>
        <v>0</v>
      </c>
      <c r="M181">
        <f t="shared" si="70"/>
        <v>0</v>
      </c>
      <c r="O181">
        <f t="shared" si="71"/>
        <v>0</v>
      </c>
    </row>
    <row r="182" spans="2:15" x14ac:dyDescent="0.25">
      <c r="E182" s="2" t="e">
        <f t="shared" si="61"/>
        <v>#DIV/0!</v>
      </c>
      <c r="H182">
        <f t="shared" si="68"/>
        <v>0</v>
      </c>
      <c r="L182">
        <f t="shared" si="73"/>
        <v>0</v>
      </c>
      <c r="M182">
        <f t="shared" si="70"/>
        <v>0</v>
      </c>
      <c r="O182">
        <f t="shared" si="71"/>
        <v>0</v>
      </c>
    </row>
    <row r="183" spans="2:15" x14ac:dyDescent="0.25">
      <c r="E183" s="2" t="e">
        <f t="shared" si="61"/>
        <v>#DIV/0!</v>
      </c>
      <c r="H183">
        <f t="shared" si="68"/>
        <v>0</v>
      </c>
      <c r="L183">
        <f t="shared" si="73"/>
        <v>0</v>
      </c>
      <c r="M183">
        <f t="shared" si="70"/>
        <v>0</v>
      </c>
      <c r="O183">
        <f t="shared" si="71"/>
        <v>0</v>
      </c>
    </row>
    <row r="184" spans="2:15" x14ac:dyDescent="0.25">
      <c r="E184" s="2" t="e">
        <f t="shared" si="61"/>
        <v>#DIV/0!</v>
      </c>
      <c r="H184">
        <f t="shared" si="68"/>
        <v>0</v>
      </c>
      <c r="L184">
        <f t="shared" si="73"/>
        <v>0</v>
      </c>
      <c r="M184">
        <f t="shared" si="70"/>
        <v>0</v>
      </c>
      <c r="O184">
        <f t="shared" si="71"/>
        <v>0</v>
      </c>
    </row>
    <row r="185" spans="2:15" x14ac:dyDescent="0.25">
      <c r="E185" s="2" t="e">
        <f t="shared" si="61"/>
        <v>#DIV/0!</v>
      </c>
      <c r="H185">
        <f t="shared" si="68"/>
        <v>0</v>
      </c>
      <c r="L185">
        <f t="shared" si="73"/>
        <v>0</v>
      </c>
      <c r="M185">
        <f t="shared" si="70"/>
        <v>0</v>
      </c>
      <c r="O185">
        <f t="shared" si="71"/>
        <v>0</v>
      </c>
    </row>
    <row r="186" spans="2:15" x14ac:dyDescent="0.25">
      <c r="E186" s="2" t="e">
        <f t="shared" si="61"/>
        <v>#DIV/0!</v>
      </c>
      <c r="H186">
        <f t="shared" si="68"/>
        <v>0</v>
      </c>
      <c r="L186">
        <f t="shared" si="73"/>
        <v>0</v>
      </c>
      <c r="M186">
        <f t="shared" si="70"/>
        <v>0</v>
      </c>
      <c r="O186">
        <f t="shared" si="71"/>
        <v>0</v>
      </c>
    </row>
    <row r="187" spans="2:15" x14ac:dyDescent="0.25">
      <c r="E187" s="2" t="e">
        <f t="shared" si="61"/>
        <v>#DIV/0!</v>
      </c>
      <c r="H187">
        <f t="shared" si="68"/>
        <v>0</v>
      </c>
      <c r="L187">
        <f t="shared" si="73"/>
        <v>0</v>
      </c>
      <c r="M187">
        <f t="shared" si="70"/>
        <v>0</v>
      </c>
      <c r="O187">
        <f t="shared" si="71"/>
        <v>0</v>
      </c>
    </row>
    <row r="188" spans="2:15" x14ac:dyDescent="0.25">
      <c r="E188" s="2" t="e">
        <f t="shared" si="61"/>
        <v>#DIV/0!</v>
      </c>
      <c r="H188">
        <f t="shared" si="68"/>
        <v>0</v>
      </c>
      <c r="L188">
        <f t="shared" si="73"/>
        <v>0</v>
      </c>
      <c r="M188">
        <f t="shared" si="70"/>
        <v>0</v>
      </c>
      <c r="O188">
        <f t="shared" si="71"/>
        <v>0</v>
      </c>
    </row>
    <row r="189" spans="2:15" x14ac:dyDescent="0.25">
      <c r="E189" s="2" t="e">
        <f t="shared" si="61"/>
        <v>#DIV/0!</v>
      </c>
      <c r="H189">
        <f t="shared" si="68"/>
        <v>0</v>
      </c>
      <c r="L189">
        <f t="shared" si="73"/>
        <v>0</v>
      </c>
      <c r="M189">
        <v>0</v>
      </c>
      <c r="O189">
        <f t="shared" si="71"/>
        <v>0</v>
      </c>
    </row>
    <row r="190" spans="2:15" x14ac:dyDescent="0.25">
      <c r="E190" s="2" t="e">
        <f t="shared" si="61"/>
        <v>#DIV/0!</v>
      </c>
      <c r="H190">
        <f t="shared" si="68"/>
        <v>0</v>
      </c>
      <c r="L190">
        <f t="shared" si="73"/>
        <v>0</v>
      </c>
      <c r="M190">
        <f t="shared" ref="M190:M248" si="77">D190*5</f>
        <v>0</v>
      </c>
      <c r="O190">
        <f t="shared" si="71"/>
        <v>0</v>
      </c>
    </row>
    <row r="191" spans="2:15" x14ac:dyDescent="0.25">
      <c r="E191" s="2" t="e">
        <f t="shared" si="61"/>
        <v>#DIV/0!</v>
      </c>
      <c r="H191">
        <f t="shared" si="68"/>
        <v>0</v>
      </c>
      <c r="L191">
        <f t="shared" si="73"/>
        <v>0</v>
      </c>
      <c r="M191">
        <f t="shared" si="77"/>
        <v>0</v>
      </c>
      <c r="O191">
        <f t="shared" si="71"/>
        <v>0</v>
      </c>
    </row>
    <row r="192" spans="2:15" x14ac:dyDescent="0.25">
      <c r="E192" s="2" t="e">
        <f t="shared" si="61"/>
        <v>#DIV/0!</v>
      </c>
      <c r="H192">
        <f t="shared" si="68"/>
        <v>0</v>
      </c>
      <c r="L192">
        <f t="shared" si="73"/>
        <v>0</v>
      </c>
      <c r="M192">
        <f t="shared" si="77"/>
        <v>0</v>
      </c>
      <c r="O192">
        <f t="shared" si="71"/>
        <v>0</v>
      </c>
    </row>
    <row r="193" spans="5:15" x14ac:dyDescent="0.25">
      <c r="E193" s="2" t="e">
        <f t="shared" si="61"/>
        <v>#DIV/0!</v>
      </c>
      <c r="H193">
        <f t="shared" si="68"/>
        <v>0</v>
      </c>
      <c r="L193">
        <f t="shared" si="73"/>
        <v>0</v>
      </c>
      <c r="M193">
        <f t="shared" si="77"/>
        <v>0</v>
      </c>
      <c r="O193">
        <f t="shared" si="71"/>
        <v>0</v>
      </c>
    </row>
    <row r="194" spans="5:15" x14ac:dyDescent="0.25">
      <c r="E194" s="2" t="e">
        <f t="shared" si="61"/>
        <v>#DIV/0!</v>
      </c>
      <c r="H194">
        <f t="shared" si="68"/>
        <v>0</v>
      </c>
      <c r="L194">
        <f t="shared" si="73"/>
        <v>0</v>
      </c>
      <c r="M194">
        <f t="shared" si="77"/>
        <v>0</v>
      </c>
      <c r="O194">
        <f t="shared" si="71"/>
        <v>0</v>
      </c>
    </row>
    <row r="195" spans="5:15" x14ac:dyDescent="0.25">
      <c r="E195" s="2" t="e">
        <f t="shared" si="61"/>
        <v>#DIV/0!</v>
      </c>
      <c r="H195">
        <f t="shared" si="68"/>
        <v>0</v>
      </c>
      <c r="L195">
        <f t="shared" si="73"/>
        <v>0</v>
      </c>
      <c r="M195">
        <f t="shared" si="77"/>
        <v>0</v>
      </c>
      <c r="O195">
        <f t="shared" si="71"/>
        <v>0</v>
      </c>
    </row>
    <row r="196" spans="5:15" x14ac:dyDescent="0.25">
      <c r="E196" s="2" t="e">
        <f t="shared" si="61"/>
        <v>#DIV/0!</v>
      </c>
      <c r="H196">
        <f t="shared" si="68"/>
        <v>0</v>
      </c>
      <c r="L196">
        <f t="shared" si="73"/>
        <v>0</v>
      </c>
      <c r="M196">
        <f t="shared" si="77"/>
        <v>0</v>
      </c>
      <c r="O196">
        <f t="shared" si="71"/>
        <v>0</v>
      </c>
    </row>
    <row r="197" spans="5:15" x14ac:dyDescent="0.25">
      <c r="E197" s="2" t="e">
        <f t="shared" si="61"/>
        <v>#DIV/0!</v>
      </c>
      <c r="H197">
        <f t="shared" si="68"/>
        <v>0</v>
      </c>
      <c r="L197">
        <f t="shared" si="73"/>
        <v>0</v>
      </c>
      <c r="M197">
        <f t="shared" si="77"/>
        <v>0</v>
      </c>
      <c r="O197">
        <f t="shared" si="71"/>
        <v>0</v>
      </c>
    </row>
    <row r="198" spans="5:15" x14ac:dyDescent="0.25">
      <c r="E198" s="2" t="e">
        <f t="shared" si="61"/>
        <v>#DIV/0!</v>
      </c>
      <c r="H198">
        <f t="shared" si="68"/>
        <v>0</v>
      </c>
      <c r="L198">
        <f t="shared" si="73"/>
        <v>0</v>
      </c>
      <c r="M198">
        <f t="shared" si="77"/>
        <v>0</v>
      </c>
      <c r="O198">
        <f t="shared" si="71"/>
        <v>0</v>
      </c>
    </row>
    <row r="199" spans="5:15" x14ac:dyDescent="0.25">
      <c r="E199" s="2" t="e">
        <f t="shared" si="61"/>
        <v>#DIV/0!</v>
      </c>
      <c r="H199">
        <f t="shared" si="68"/>
        <v>0</v>
      </c>
      <c r="L199">
        <f t="shared" si="73"/>
        <v>0</v>
      </c>
      <c r="M199">
        <f t="shared" si="77"/>
        <v>0</v>
      </c>
      <c r="O199">
        <f t="shared" si="71"/>
        <v>0</v>
      </c>
    </row>
    <row r="200" spans="5:15" x14ac:dyDescent="0.25">
      <c r="E200" s="2" t="e">
        <f t="shared" si="61"/>
        <v>#DIV/0!</v>
      </c>
      <c r="H200">
        <f t="shared" si="68"/>
        <v>0</v>
      </c>
      <c r="L200">
        <f t="shared" si="73"/>
        <v>0</v>
      </c>
      <c r="M200">
        <f t="shared" si="77"/>
        <v>0</v>
      </c>
      <c r="O200">
        <f t="shared" si="71"/>
        <v>0</v>
      </c>
    </row>
    <row r="201" spans="5:15" x14ac:dyDescent="0.25">
      <c r="E201" s="2" t="e">
        <f t="shared" si="61"/>
        <v>#DIV/0!</v>
      </c>
      <c r="H201">
        <f t="shared" ref="H201:H248" si="78">F201-G201</f>
        <v>0</v>
      </c>
      <c r="L201">
        <f t="shared" si="73"/>
        <v>0</v>
      </c>
      <c r="M201">
        <f t="shared" si="77"/>
        <v>0</v>
      </c>
      <c r="O201">
        <f t="shared" si="71"/>
        <v>0</v>
      </c>
    </row>
    <row r="202" spans="5:15" x14ac:dyDescent="0.25">
      <c r="E202" s="2" t="e">
        <f t="shared" si="61"/>
        <v>#DIV/0!</v>
      </c>
      <c r="H202">
        <f t="shared" si="78"/>
        <v>0</v>
      </c>
      <c r="L202">
        <f t="shared" si="73"/>
        <v>0</v>
      </c>
      <c r="M202">
        <f t="shared" si="77"/>
        <v>0</v>
      </c>
      <c r="O202">
        <f t="shared" si="71"/>
        <v>0</v>
      </c>
    </row>
    <row r="203" spans="5:15" x14ac:dyDescent="0.25">
      <c r="E203" s="2" t="e">
        <f t="shared" si="61"/>
        <v>#DIV/0!</v>
      </c>
      <c r="H203">
        <f t="shared" si="78"/>
        <v>0</v>
      </c>
      <c r="L203">
        <f t="shared" si="73"/>
        <v>0</v>
      </c>
      <c r="M203">
        <f t="shared" si="77"/>
        <v>0</v>
      </c>
      <c r="O203">
        <f t="shared" si="71"/>
        <v>0</v>
      </c>
    </row>
    <row r="204" spans="5:15" x14ac:dyDescent="0.25">
      <c r="E204" s="2" t="e">
        <f t="shared" si="61"/>
        <v>#DIV/0!</v>
      </c>
      <c r="H204">
        <f t="shared" si="78"/>
        <v>0</v>
      </c>
      <c r="L204">
        <f t="shared" si="73"/>
        <v>0</v>
      </c>
      <c r="M204">
        <f t="shared" si="77"/>
        <v>0</v>
      </c>
      <c r="O204">
        <f t="shared" si="71"/>
        <v>0</v>
      </c>
    </row>
    <row r="205" spans="5:15" x14ac:dyDescent="0.25">
      <c r="E205" s="2" t="e">
        <f t="shared" si="61"/>
        <v>#DIV/0!</v>
      </c>
      <c r="H205">
        <f t="shared" si="78"/>
        <v>0</v>
      </c>
      <c r="L205">
        <f t="shared" si="73"/>
        <v>0</v>
      </c>
      <c r="M205">
        <f t="shared" si="77"/>
        <v>0</v>
      </c>
      <c r="O205">
        <f t="shared" si="71"/>
        <v>0</v>
      </c>
    </row>
    <row r="206" spans="5:15" x14ac:dyDescent="0.25">
      <c r="E206" s="2" t="e">
        <f t="shared" ref="E206:E248" si="79">(B206)/(B206+C206+D206)</f>
        <v>#DIV/0!</v>
      </c>
      <c r="H206">
        <f t="shared" si="78"/>
        <v>0</v>
      </c>
      <c r="L206">
        <f t="shared" si="73"/>
        <v>0</v>
      </c>
      <c r="M206">
        <f t="shared" si="77"/>
        <v>0</v>
      </c>
      <c r="O206">
        <f t="shared" si="71"/>
        <v>0</v>
      </c>
    </row>
    <row r="207" spans="5:15" x14ac:dyDescent="0.25">
      <c r="E207" s="2" t="e">
        <f t="shared" si="79"/>
        <v>#DIV/0!</v>
      </c>
      <c r="H207">
        <f t="shared" si="78"/>
        <v>0</v>
      </c>
      <c r="L207">
        <f t="shared" si="73"/>
        <v>0</v>
      </c>
      <c r="M207">
        <f t="shared" si="77"/>
        <v>0</v>
      </c>
      <c r="O207">
        <f t="shared" ref="O207:O248" si="80">SUM(I207:N207)</f>
        <v>0</v>
      </c>
    </row>
    <row r="208" spans="5:15" x14ac:dyDescent="0.25">
      <c r="E208" s="2" t="e">
        <f t="shared" si="79"/>
        <v>#DIV/0!</v>
      </c>
      <c r="H208">
        <f t="shared" si="78"/>
        <v>0</v>
      </c>
      <c r="L208">
        <f t="shared" si="73"/>
        <v>0</v>
      </c>
      <c r="M208">
        <f t="shared" si="77"/>
        <v>0</v>
      </c>
      <c r="O208">
        <f t="shared" si="80"/>
        <v>0</v>
      </c>
    </row>
    <row r="209" spans="1:16" x14ac:dyDescent="0.25">
      <c r="E209" s="2" t="e">
        <f t="shared" si="79"/>
        <v>#DIV/0!</v>
      </c>
      <c r="H209">
        <f t="shared" si="78"/>
        <v>0</v>
      </c>
      <c r="L209">
        <f t="shared" si="73"/>
        <v>0</v>
      </c>
      <c r="M209">
        <f t="shared" si="77"/>
        <v>0</v>
      </c>
      <c r="O209">
        <f t="shared" si="80"/>
        <v>0</v>
      </c>
    </row>
    <row r="210" spans="1:16" x14ac:dyDescent="0.25">
      <c r="A210" s="6"/>
      <c r="B210" s="4"/>
      <c r="C210" s="4"/>
      <c r="D210" s="4"/>
      <c r="E210" s="5" t="e">
        <f t="shared" si="79"/>
        <v>#DIV/0!</v>
      </c>
      <c r="F210" s="4"/>
      <c r="G210" s="4"/>
      <c r="H210" s="4">
        <f t="shared" si="78"/>
        <v>0</v>
      </c>
      <c r="I210" s="4"/>
      <c r="J210" s="4"/>
      <c r="K210" s="4"/>
      <c r="L210" s="4">
        <f t="shared" si="73"/>
        <v>0</v>
      </c>
      <c r="M210" s="4">
        <f t="shared" si="77"/>
        <v>0</v>
      </c>
      <c r="N210" s="4"/>
      <c r="O210" s="4">
        <f t="shared" si="80"/>
        <v>0</v>
      </c>
      <c r="P210" s="4"/>
    </row>
    <row r="211" spans="1:16" x14ac:dyDescent="0.25">
      <c r="E211" s="2" t="e">
        <f t="shared" si="79"/>
        <v>#DIV/0!</v>
      </c>
      <c r="H211">
        <f t="shared" si="78"/>
        <v>0</v>
      </c>
      <c r="L211">
        <f t="shared" si="73"/>
        <v>0</v>
      </c>
      <c r="M211">
        <f t="shared" si="77"/>
        <v>0</v>
      </c>
      <c r="O211">
        <f t="shared" si="80"/>
        <v>0</v>
      </c>
      <c r="P211" s="4"/>
    </row>
    <row r="212" spans="1:16" x14ac:dyDescent="0.25">
      <c r="E212" s="2" t="e">
        <f t="shared" si="79"/>
        <v>#DIV/0!</v>
      </c>
      <c r="H212">
        <f t="shared" si="78"/>
        <v>0</v>
      </c>
      <c r="L212">
        <f t="shared" si="73"/>
        <v>0</v>
      </c>
      <c r="M212">
        <f t="shared" si="77"/>
        <v>0</v>
      </c>
      <c r="O212">
        <f t="shared" si="80"/>
        <v>0</v>
      </c>
    </row>
    <row r="213" spans="1:16" x14ac:dyDescent="0.25">
      <c r="E213" s="2" t="e">
        <f t="shared" si="79"/>
        <v>#DIV/0!</v>
      </c>
      <c r="H213">
        <f t="shared" si="78"/>
        <v>0</v>
      </c>
      <c r="L213">
        <f t="shared" si="73"/>
        <v>0</v>
      </c>
      <c r="M213">
        <f t="shared" si="77"/>
        <v>0</v>
      </c>
      <c r="O213">
        <f t="shared" si="80"/>
        <v>0</v>
      </c>
    </row>
    <row r="214" spans="1:16" x14ac:dyDescent="0.25">
      <c r="A214" s="6"/>
      <c r="B214" s="4"/>
      <c r="C214" s="4"/>
      <c r="D214" s="4"/>
      <c r="E214" s="5" t="e">
        <f t="shared" si="79"/>
        <v>#DIV/0!</v>
      </c>
      <c r="F214" s="4"/>
      <c r="G214" s="4"/>
      <c r="H214" s="4">
        <f t="shared" si="78"/>
        <v>0</v>
      </c>
      <c r="I214" s="4"/>
      <c r="J214" s="4"/>
      <c r="K214" s="4"/>
      <c r="L214" s="4">
        <f t="shared" ref="L214:L225" si="81">B214*10</f>
        <v>0</v>
      </c>
      <c r="M214" s="4">
        <f t="shared" si="77"/>
        <v>0</v>
      </c>
      <c r="N214" s="4"/>
      <c r="O214" s="4">
        <f t="shared" si="80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79"/>
        <v>#DIV/0!</v>
      </c>
      <c r="F215" s="4"/>
      <c r="G215" s="4"/>
      <c r="H215" s="4">
        <f t="shared" si="78"/>
        <v>0</v>
      </c>
      <c r="I215" s="4"/>
      <c r="J215" s="4"/>
      <c r="K215" s="4"/>
      <c r="L215" s="4">
        <f t="shared" si="81"/>
        <v>0</v>
      </c>
      <c r="M215" s="4">
        <f t="shared" si="77"/>
        <v>0</v>
      </c>
      <c r="N215" s="4"/>
      <c r="O215" s="4">
        <f t="shared" si="80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79"/>
        <v>#DIV/0!</v>
      </c>
      <c r="F216" s="4"/>
      <c r="G216" s="4"/>
      <c r="H216" s="4">
        <f t="shared" si="78"/>
        <v>0</v>
      </c>
      <c r="I216" s="4"/>
      <c r="J216" s="4"/>
      <c r="K216" s="4"/>
      <c r="L216" s="4">
        <f t="shared" si="81"/>
        <v>0</v>
      </c>
      <c r="M216" s="4">
        <f t="shared" si="77"/>
        <v>0</v>
      </c>
      <c r="N216" s="4"/>
      <c r="O216" s="4">
        <f t="shared" si="80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79"/>
        <v>#DIV/0!</v>
      </c>
      <c r="F217" s="4"/>
      <c r="G217" s="4"/>
      <c r="H217" s="4">
        <f t="shared" si="78"/>
        <v>0</v>
      </c>
      <c r="I217" s="4"/>
      <c r="J217" s="4"/>
      <c r="K217" s="4"/>
      <c r="L217" s="4">
        <f t="shared" si="81"/>
        <v>0</v>
      </c>
      <c r="M217" s="4">
        <f t="shared" si="77"/>
        <v>0</v>
      </c>
      <c r="N217" s="4"/>
      <c r="O217" s="4">
        <f t="shared" si="80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79"/>
        <v>#DIV/0!</v>
      </c>
      <c r="F218" s="4"/>
      <c r="G218" s="4"/>
      <c r="H218" s="4">
        <f t="shared" si="78"/>
        <v>0</v>
      </c>
      <c r="I218" s="4"/>
      <c r="J218" s="4"/>
      <c r="K218" s="4"/>
      <c r="L218" s="4">
        <f t="shared" si="81"/>
        <v>0</v>
      </c>
      <c r="M218" s="4">
        <f t="shared" si="77"/>
        <v>0</v>
      </c>
      <c r="N218" s="4"/>
      <c r="O218" s="4">
        <f t="shared" si="80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79"/>
        <v>#DIV/0!</v>
      </c>
      <c r="F219" s="4"/>
      <c r="G219" s="4"/>
      <c r="H219" s="4">
        <f t="shared" si="78"/>
        <v>0</v>
      </c>
      <c r="I219" s="4"/>
      <c r="J219" s="4"/>
      <c r="K219" s="4"/>
      <c r="L219" s="4">
        <f t="shared" si="81"/>
        <v>0</v>
      </c>
      <c r="M219" s="4">
        <f t="shared" si="77"/>
        <v>0</v>
      </c>
      <c r="N219" s="4"/>
      <c r="O219" s="4">
        <f t="shared" si="80"/>
        <v>0</v>
      </c>
    </row>
    <row r="220" spans="1:16" x14ac:dyDescent="0.25">
      <c r="E220" s="2" t="e">
        <f t="shared" si="79"/>
        <v>#DIV/0!</v>
      </c>
      <c r="H220">
        <f t="shared" si="78"/>
        <v>0</v>
      </c>
      <c r="L220">
        <f t="shared" si="81"/>
        <v>0</v>
      </c>
      <c r="M220">
        <f t="shared" si="77"/>
        <v>0</v>
      </c>
      <c r="O220">
        <f t="shared" si="80"/>
        <v>0</v>
      </c>
    </row>
    <row r="221" spans="1:16" x14ac:dyDescent="0.25">
      <c r="E221" s="2" t="e">
        <f t="shared" si="79"/>
        <v>#DIV/0!</v>
      </c>
      <c r="H221">
        <f t="shared" si="78"/>
        <v>0</v>
      </c>
      <c r="L221">
        <f t="shared" si="81"/>
        <v>0</v>
      </c>
      <c r="M221">
        <f t="shared" si="77"/>
        <v>0</v>
      </c>
      <c r="O221">
        <f t="shared" si="80"/>
        <v>0</v>
      </c>
    </row>
    <row r="222" spans="1:16" x14ac:dyDescent="0.25">
      <c r="E222" s="2" t="e">
        <f t="shared" si="79"/>
        <v>#DIV/0!</v>
      </c>
      <c r="H222">
        <f t="shared" si="78"/>
        <v>0</v>
      </c>
      <c r="L222">
        <f t="shared" si="81"/>
        <v>0</v>
      </c>
      <c r="M222">
        <f t="shared" si="77"/>
        <v>0</v>
      </c>
      <c r="O222">
        <f t="shared" si="80"/>
        <v>0</v>
      </c>
    </row>
    <row r="223" spans="1:16" x14ac:dyDescent="0.25">
      <c r="E223" s="2" t="e">
        <f t="shared" si="79"/>
        <v>#DIV/0!</v>
      </c>
      <c r="H223">
        <f t="shared" si="78"/>
        <v>0</v>
      </c>
      <c r="L223">
        <f t="shared" si="81"/>
        <v>0</v>
      </c>
      <c r="M223">
        <f t="shared" si="77"/>
        <v>0</v>
      </c>
      <c r="O223">
        <f t="shared" si="80"/>
        <v>0</v>
      </c>
    </row>
    <row r="224" spans="1:16" x14ac:dyDescent="0.25">
      <c r="E224" s="2" t="e">
        <f t="shared" si="79"/>
        <v>#DIV/0!</v>
      </c>
      <c r="H224">
        <f t="shared" si="78"/>
        <v>0</v>
      </c>
      <c r="L224">
        <f t="shared" si="81"/>
        <v>0</v>
      </c>
      <c r="M224">
        <f t="shared" si="77"/>
        <v>0</v>
      </c>
      <c r="O224">
        <f t="shared" si="80"/>
        <v>0</v>
      </c>
    </row>
    <row r="225" spans="5:15" x14ac:dyDescent="0.25">
      <c r="E225" s="2" t="e">
        <f t="shared" si="79"/>
        <v>#DIV/0!</v>
      </c>
      <c r="H225">
        <f t="shared" si="78"/>
        <v>0</v>
      </c>
      <c r="L225">
        <f t="shared" si="81"/>
        <v>0</v>
      </c>
      <c r="M225">
        <f t="shared" si="77"/>
        <v>0</v>
      </c>
      <c r="O225">
        <f t="shared" si="80"/>
        <v>0</v>
      </c>
    </row>
    <row r="226" spans="5:15" x14ac:dyDescent="0.25">
      <c r="E226" s="2" t="e">
        <f t="shared" si="79"/>
        <v>#DIV/0!</v>
      </c>
      <c r="H226">
        <f t="shared" si="78"/>
        <v>0</v>
      </c>
      <c r="M226">
        <f t="shared" si="77"/>
        <v>0</v>
      </c>
      <c r="O226">
        <f t="shared" si="80"/>
        <v>0</v>
      </c>
    </row>
    <row r="227" spans="5:15" x14ac:dyDescent="0.25">
      <c r="E227" s="2" t="e">
        <f t="shared" si="79"/>
        <v>#DIV/0!</v>
      </c>
      <c r="H227">
        <f t="shared" si="78"/>
        <v>0</v>
      </c>
      <c r="M227">
        <f t="shared" si="77"/>
        <v>0</v>
      </c>
      <c r="O227">
        <f t="shared" si="80"/>
        <v>0</v>
      </c>
    </row>
    <row r="228" spans="5:15" x14ac:dyDescent="0.25">
      <c r="E228" s="2" t="e">
        <f t="shared" si="79"/>
        <v>#DIV/0!</v>
      </c>
      <c r="H228">
        <f t="shared" si="78"/>
        <v>0</v>
      </c>
      <c r="M228">
        <f t="shared" si="77"/>
        <v>0</v>
      </c>
      <c r="O228">
        <f t="shared" si="80"/>
        <v>0</v>
      </c>
    </row>
    <row r="229" spans="5:15" x14ac:dyDescent="0.25">
      <c r="E229" s="2" t="e">
        <f t="shared" si="79"/>
        <v>#DIV/0!</v>
      </c>
      <c r="H229">
        <f t="shared" si="78"/>
        <v>0</v>
      </c>
      <c r="M229">
        <f t="shared" si="77"/>
        <v>0</v>
      </c>
      <c r="O229">
        <f t="shared" si="80"/>
        <v>0</v>
      </c>
    </row>
    <row r="230" spans="5:15" x14ac:dyDescent="0.25">
      <c r="E230" s="2" t="e">
        <f t="shared" si="79"/>
        <v>#DIV/0!</v>
      </c>
      <c r="H230">
        <f t="shared" si="78"/>
        <v>0</v>
      </c>
      <c r="M230">
        <f t="shared" si="77"/>
        <v>0</v>
      </c>
      <c r="O230">
        <f t="shared" si="80"/>
        <v>0</v>
      </c>
    </row>
    <row r="231" spans="5:15" x14ac:dyDescent="0.25">
      <c r="E231" s="2" t="e">
        <f t="shared" si="79"/>
        <v>#DIV/0!</v>
      </c>
      <c r="H231">
        <f t="shared" si="78"/>
        <v>0</v>
      </c>
      <c r="M231">
        <f t="shared" si="77"/>
        <v>0</v>
      </c>
      <c r="O231">
        <f t="shared" si="80"/>
        <v>0</v>
      </c>
    </row>
    <row r="232" spans="5:15" x14ac:dyDescent="0.25">
      <c r="E232" s="2" t="e">
        <f t="shared" si="79"/>
        <v>#DIV/0!</v>
      </c>
      <c r="H232">
        <f t="shared" si="78"/>
        <v>0</v>
      </c>
      <c r="M232">
        <f t="shared" si="77"/>
        <v>0</v>
      </c>
      <c r="O232">
        <f t="shared" si="80"/>
        <v>0</v>
      </c>
    </row>
    <row r="233" spans="5:15" x14ac:dyDescent="0.25">
      <c r="E233" s="2" t="e">
        <f t="shared" si="79"/>
        <v>#DIV/0!</v>
      </c>
      <c r="H233">
        <f t="shared" si="78"/>
        <v>0</v>
      </c>
      <c r="M233">
        <f t="shared" si="77"/>
        <v>0</v>
      </c>
      <c r="O233">
        <f t="shared" si="80"/>
        <v>0</v>
      </c>
    </row>
    <row r="234" spans="5:15" x14ac:dyDescent="0.25">
      <c r="E234" s="2" t="e">
        <f t="shared" si="79"/>
        <v>#DIV/0!</v>
      </c>
      <c r="H234">
        <f t="shared" si="78"/>
        <v>0</v>
      </c>
      <c r="M234">
        <f t="shared" si="77"/>
        <v>0</v>
      </c>
      <c r="O234">
        <f t="shared" si="80"/>
        <v>0</v>
      </c>
    </row>
    <row r="235" spans="5:15" x14ac:dyDescent="0.25">
      <c r="E235" s="2" t="e">
        <f t="shared" si="79"/>
        <v>#DIV/0!</v>
      </c>
      <c r="H235">
        <f t="shared" si="78"/>
        <v>0</v>
      </c>
      <c r="M235">
        <f t="shared" si="77"/>
        <v>0</v>
      </c>
      <c r="O235">
        <f t="shared" si="80"/>
        <v>0</v>
      </c>
    </row>
    <row r="236" spans="5:15" x14ac:dyDescent="0.25">
      <c r="E236" s="2" t="e">
        <f t="shared" si="79"/>
        <v>#DIV/0!</v>
      </c>
      <c r="H236">
        <f t="shared" si="78"/>
        <v>0</v>
      </c>
      <c r="M236">
        <f t="shared" si="77"/>
        <v>0</v>
      </c>
      <c r="O236">
        <f t="shared" si="80"/>
        <v>0</v>
      </c>
    </row>
    <row r="237" spans="5:15" x14ac:dyDescent="0.25">
      <c r="E237" s="2" t="e">
        <f t="shared" si="79"/>
        <v>#DIV/0!</v>
      </c>
      <c r="H237">
        <f t="shared" si="78"/>
        <v>0</v>
      </c>
      <c r="M237">
        <f t="shared" si="77"/>
        <v>0</v>
      </c>
      <c r="O237">
        <f t="shared" si="80"/>
        <v>0</v>
      </c>
    </row>
    <row r="238" spans="5:15" x14ac:dyDescent="0.25">
      <c r="E238" s="2" t="e">
        <f t="shared" si="79"/>
        <v>#DIV/0!</v>
      </c>
      <c r="H238">
        <f t="shared" si="78"/>
        <v>0</v>
      </c>
      <c r="M238">
        <f t="shared" si="77"/>
        <v>0</v>
      </c>
      <c r="O238">
        <f t="shared" si="80"/>
        <v>0</v>
      </c>
    </row>
    <row r="239" spans="5:15" x14ac:dyDescent="0.25">
      <c r="E239" s="2" t="e">
        <f t="shared" si="79"/>
        <v>#DIV/0!</v>
      </c>
      <c r="H239">
        <f t="shared" si="78"/>
        <v>0</v>
      </c>
      <c r="M239">
        <f t="shared" si="77"/>
        <v>0</v>
      </c>
      <c r="O239">
        <f t="shared" si="80"/>
        <v>0</v>
      </c>
    </row>
    <row r="240" spans="5:15" x14ac:dyDescent="0.25">
      <c r="E240" s="2" t="e">
        <f t="shared" si="79"/>
        <v>#DIV/0!</v>
      </c>
      <c r="H240">
        <f t="shared" si="78"/>
        <v>0</v>
      </c>
      <c r="M240">
        <f t="shared" si="77"/>
        <v>0</v>
      </c>
      <c r="O240">
        <f t="shared" si="80"/>
        <v>0</v>
      </c>
    </row>
    <row r="241" spans="5:15" x14ac:dyDescent="0.25">
      <c r="E241" s="2" t="e">
        <f t="shared" si="79"/>
        <v>#DIV/0!</v>
      </c>
      <c r="H241">
        <f t="shared" si="78"/>
        <v>0</v>
      </c>
      <c r="M241">
        <f t="shared" si="77"/>
        <v>0</v>
      </c>
      <c r="O241">
        <f t="shared" si="80"/>
        <v>0</v>
      </c>
    </row>
    <row r="242" spans="5:15" x14ac:dyDescent="0.25">
      <c r="E242" s="2" t="e">
        <f t="shared" si="79"/>
        <v>#DIV/0!</v>
      </c>
      <c r="H242">
        <f t="shared" si="78"/>
        <v>0</v>
      </c>
      <c r="M242">
        <f t="shared" si="77"/>
        <v>0</v>
      </c>
      <c r="O242">
        <f t="shared" si="80"/>
        <v>0</v>
      </c>
    </row>
    <row r="243" spans="5:15" x14ac:dyDescent="0.25">
      <c r="E243" s="2" t="e">
        <f t="shared" si="79"/>
        <v>#DIV/0!</v>
      </c>
      <c r="H243">
        <f t="shared" si="78"/>
        <v>0</v>
      </c>
      <c r="M243">
        <f t="shared" si="77"/>
        <v>0</v>
      </c>
      <c r="O243">
        <f t="shared" si="80"/>
        <v>0</v>
      </c>
    </row>
    <row r="244" spans="5:15" x14ac:dyDescent="0.25">
      <c r="E244" s="2" t="e">
        <f t="shared" si="79"/>
        <v>#DIV/0!</v>
      </c>
      <c r="H244">
        <f t="shared" si="78"/>
        <v>0</v>
      </c>
      <c r="M244">
        <f t="shared" si="77"/>
        <v>0</v>
      </c>
      <c r="O244">
        <f t="shared" si="80"/>
        <v>0</v>
      </c>
    </row>
    <row r="245" spans="5:15" x14ac:dyDescent="0.25">
      <c r="E245" t="e">
        <f t="shared" si="79"/>
        <v>#DIV/0!</v>
      </c>
      <c r="H245">
        <f t="shared" si="78"/>
        <v>0</v>
      </c>
      <c r="M245">
        <f t="shared" si="77"/>
        <v>0</v>
      </c>
      <c r="O245">
        <f t="shared" si="80"/>
        <v>0</v>
      </c>
    </row>
    <row r="246" spans="5:15" x14ac:dyDescent="0.25">
      <c r="E246" t="e">
        <f t="shared" si="79"/>
        <v>#DIV/0!</v>
      </c>
      <c r="H246">
        <f t="shared" si="78"/>
        <v>0</v>
      </c>
      <c r="M246">
        <f t="shared" si="77"/>
        <v>0</v>
      </c>
      <c r="O246">
        <f t="shared" si="80"/>
        <v>0</v>
      </c>
    </row>
    <row r="247" spans="5:15" x14ac:dyDescent="0.25">
      <c r="E247" t="e">
        <f t="shared" si="79"/>
        <v>#DIV/0!</v>
      </c>
      <c r="H247">
        <f t="shared" si="78"/>
        <v>0</v>
      </c>
      <c r="M247">
        <f t="shared" si="77"/>
        <v>0</v>
      </c>
      <c r="O247">
        <f t="shared" si="80"/>
        <v>0</v>
      </c>
    </row>
    <row r="248" spans="5:15" x14ac:dyDescent="0.25">
      <c r="E248" t="e">
        <f t="shared" si="79"/>
        <v>#DIV/0!</v>
      </c>
      <c r="H248">
        <f t="shared" si="78"/>
        <v>0</v>
      </c>
      <c r="M248">
        <f t="shared" si="77"/>
        <v>0</v>
      </c>
      <c r="O248">
        <f t="shared" si="80"/>
        <v>0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DAC0-9441-4034-A6B1-2BBDA5F5399F}">
  <dimension ref="A1:AA264"/>
  <sheetViews>
    <sheetView tabSelected="1" zoomScale="130" zoomScaleNormal="130" workbookViewId="0">
      <selection activeCell="H10" sqref="H10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157</v>
      </c>
      <c r="B3" s="3">
        <f>1*3</f>
        <v>3</v>
      </c>
      <c r="C3" s="3">
        <f>1*1</f>
        <v>1</v>
      </c>
      <c r="D3" s="3"/>
      <c r="E3" s="2">
        <f t="shared" ref="E3:E4" si="0">(B3)/(B3+C3+D3)</f>
        <v>0.75</v>
      </c>
      <c r="F3" s="3">
        <f>2+7+5+2</f>
        <v>16</v>
      </c>
      <c r="G3" s="3">
        <f>1+4+3+6</f>
        <v>14</v>
      </c>
      <c r="H3">
        <f t="shared" ref="H3:H4" si="1">F3-G3</f>
        <v>2</v>
      </c>
      <c r="J3">
        <f>40*1</f>
        <v>40</v>
      </c>
      <c r="L3">
        <f t="shared" ref="L3:L4" si="2">B3*10</f>
        <v>30</v>
      </c>
      <c r="M3">
        <f t="shared" ref="M3:M4" si="3">D3*5</f>
        <v>0</v>
      </c>
      <c r="N3">
        <f t="shared" ref="N3:N68" si="4">10*1</f>
        <v>10</v>
      </c>
      <c r="O3">
        <f t="shared" ref="O3:O4" si="5">SUM(I3:N3)</f>
        <v>80</v>
      </c>
    </row>
    <row r="4" spans="1:27" x14ac:dyDescent="0.25">
      <c r="A4" s="3" t="s">
        <v>161</v>
      </c>
      <c r="B4" s="3"/>
      <c r="C4" s="3">
        <f>1*3</f>
        <v>3</v>
      </c>
      <c r="D4" s="3"/>
      <c r="E4" s="2">
        <f t="shared" si="0"/>
        <v>0</v>
      </c>
      <c r="F4" s="3">
        <f>1+3+6</f>
        <v>10</v>
      </c>
      <c r="G4" s="3">
        <f>3+5+7</f>
        <v>15</v>
      </c>
      <c r="H4">
        <f t="shared" si="1"/>
        <v>-5</v>
      </c>
      <c r="K4">
        <f>20*1</f>
        <v>20</v>
      </c>
      <c r="L4">
        <f t="shared" si="2"/>
        <v>0</v>
      </c>
      <c r="M4">
        <f t="shared" si="3"/>
        <v>0</v>
      </c>
      <c r="N4">
        <f t="shared" si="4"/>
        <v>10</v>
      </c>
      <c r="O4">
        <f t="shared" si="5"/>
        <v>30</v>
      </c>
    </row>
    <row r="5" spans="1:27" x14ac:dyDescent="0.25">
      <c r="A5" s="3" t="s">
        <v>141</v>
      </c>
      <c r="B5" s="3"/>
      <c r="C5" s="3">
        <f>1*4</f>
        <v>4</v>
      </c>
      <c r="D5" s="3">
        <f>1*2</f>
        <v>2</v>
      </c>
      <c r="E5" s="2">
        <f t="shared" ref="E5:E22" si="6">(B5)/(B5+C5+D5)</f>
        <v>0</v>
      </c>
      <c r="F5" s="3">
        <f>1+3+1+1+3+0</f>
        <v>9</v>
      </c>
      <c r="G5" s="3">
        <f>10+3+5+3+3+11</f>
        <v>35</v>
      </c>
      <c r="H5">
        <f t="shared" ref="H5:H8" si="7">F5-G5</f>
        <v>-26</v>
      </c>
      <c r="K5">
        <f>20*1</f>
        <v>20</v>
      </c>
      <c r="L5">
        <f t="shared" ref="L5:L22" si="8">B5*10</f>
        <v>0</v>
      </c>
      <c r="M5">
        <f t="shared" ref="M5:M8" si="9">D5*5</f>
        <v>10</v>
      </c>
      <c r="N5">
        <f>10*2</f>
        <v>20</v>
      </c>
      <c r="O5">
        <f t="shared" ref="O5:O6" si="10">SUM(I5:N5)</f>
        <v>50</v>
      </c>
    </row>
    <row r="6" spans="1:27" x14ac:dyDescent="0.25">
      <c r="A6" s="3" t="s">
        <v>159</v>
      </c>
      <c r="B6" s="3">
        <f>1*1</f>
        <v>1</v>
      </c>
      <c r="C6" s="3">
        <f>1*2</f>
        <v>2</v>
      </c>
      <c r="D6" s="3"/>
      <c r="E6" s="2">
        <f t="shared" si="6"/>
        <v>0.33333333333333331</v>
      </c>
      <c r="F6" s="3">
        <f>1+3+0</f>
        <v>4</v>
      </c>
      <c r="G6" s="3">
        <f>2+1+7</f>
        <v>10</v>
      </c>
      <c r="H6">
        <f t="shared" si="7"/>
        <v>-6</v>
      </c>
      <c r="K6">
        <f>20*1</f>
        <v>20</v>
      </c>
      <c r="L6">
        <f t="shared" si="8"/>
        <v>10</v>
      </c>
      <c r="M6">
        <f t="shared" si="9"/>
        <v>0</v>
      </c>
      <c r="N6">
        <f t="shared" si="4"/>
        <v>10</v>
      </c>
      <c r="O6">
        <f t="shared" si="10"/>
        <v>40</v>
      </c>
    </row>
    <row r="7" spans="1:27" x14ac:dyDescent="0.25">
      <c r="A7" s="3" t="s">
        <v>142</v>
      </c>
      <c r="B7" s="3">
        <f>1*2</f>
        <v>2</v>
      </c>
      <c r="C7" s="3">
        <f>1*3</f>
        <v>3</v>
      </c>
      <c r="D7" s="3">
        <f>1*2</f>
        <v>2</v>
      </c>
      <c r="E7" s="2">
        <f t="shared" si="6"/>
        <v>0.2857142857142857</v>
      </c>
      <c r="F7" s="3">
        <f>2+3+5+3+3+3+3</f>
        <v>22</v>
      </c>
      <c r="G7" s="3">
        <f>2+3+1+4+2+4+5</f>
        <v>21</v>
      </c>
      <c r="H7">
        <f t="shared" si="7"/>
        <v>1</v>
      </c>
      <c r="J7">
        <f>40*1</f>
        <v>40</v>
      </c>
      <c r="L7">
        <f t="shared" si="8"/>
        <v>20</v>
      </c>
      <c r="M7">
        <f t="shared" si="9"/>
        <v>10</v>
      </c>
      <c r="N7">
        <f>10*2</f>
        <v>20</v>
      </c>
      <c r="O7">
        <f t="shared" ref="O7:O8" si="11">SUM(I7:N7)</f>
        <v>90</v>
      </c>
    </row>
    <row r="8" spans="1:27" x14ac:dyDescent="0.25">
      <c r="A8" s="3" t="s">
        <v>160</v>
      </c>
      <c r="B8" s="3">
        <f>1*2</f>
        <v>2</v>
      </c>
      <c r="C8" s="3">
        <f>1*2</f>
        <v>2</v>
      </c>
      <c r="D8" s="3"/>
      <c r="E8" s="2">
        <f t="shared" si="6"/>
        <v>0.5</v>
      </c>
      <c r="F8" s="3">
        <f>4+5+11+2</f>
        <v>22</v>
      </c>
      <c r="G8" s="3">
        <f>7+3+0+7</f>
        <v>17</v>
      </c>
      <c r="H8">
        <f t="shared" si="7"/>
        <v>5</v>
      </c>
      <c r="J8">
        <f>40*1</f>
        <v>40</v>
      </c>
      <c r="L8">
        <f t="shared" si="8"/>
        <v>20</v>
      </c>
      <c r="M8">
        <f t="shared" si="9"/>
        <v>0</v>
      </c>
      <c r="N8">
        <f t="shared" si="4"/>
        <v>10</v>
      </c>
      <c r="O8">
        <f t="shared" si="11"/>
        <v>70</v>
      </c>
    </row>
    <row r="9" spans="1:27" x14ac:dyDescent="0.25">
      <c r="A9" s="3" t="s">
        <v>143</v>
      </c>
      <c r="B9" s="3">
        <f>1*4</f>
        <v>4</v>
      </c>
      <c r="C9" s="3">
        <f>1*1</f>
        <v>1</v>
      </c>
      <c r="D9" s="3">
        <f>1*2</f>
        <v>2</v>
      </c>
      <c r="E9" s="2">
        <f t="shared" si="6"/>
        <v>0.5714285714285714</v>
      </c>
      <c r="F9" s="3">
        <f>10+2+4+2+3+7+7</f>
        <v>35</v>
      </c>
      <c r="G9" s="3">
        <f>1+2+3+3+3+6+2</f>
        <v>20</v>
      </c>
      <c r="H9">
        <f t="shared" ref="H9:H16" si="12">F9-G9</f>
        <v>15</v>
      </c>
      <c r="I9">
        <f>60*2</f>
        <v>120</v>
      </c>
      <c r="L9">
        <f t="shared" si="8"/>
        <v>40</v>
      </c>
      <c r="M9">
        <f t="shared" ref="M9:M16" si="13">D9*5</f>
        <v>10</v>
      </c>
      <c r="N9">
        <f>10*2</f>
        <v>20</v>
      </c>
      <c r="O9">
        <f t="shared" ref="O9:O11" si="14">SUM(I9:N9)</f>
        <v>190</v>
      </c>
    </row>
    <row r="10" spans="1:27" x14ac:dyDescent="0.25">
      <c r="A10" s="3" t="s">
        <v>158</v>
      </c>
      <c r="B10" s="3">
        <f>1*4</f>
        <v>4</v>
      </c>
      <c r="C10" s="3"/>
      <c r="D10" s="3"/>
      <c r="E10" s="2">
        <f t="shared" ref="E10" si="15">(B10)/(B10+C10+D10)</f>
        <v>1</v>
      </c>
      <c r="F10" s="3">
        <f>3+4+7+6</f>
        <v>20</v>
      </c>
      <c r="G10" s="3">
        <f>1+3+0+2</f>
        <v>6</v>
      </c>
      <c r="H10">
        <f t="shared" ref="H10" si="16">F10-G10</f>
        <v>14</v>
      </c>
      <c r="I10">
        <f>60*1</f>
        <v>60</v>
      </c>
      <c r="L10">
        <f t="shared" ref="L10" si="17">B10*10</f>
        <v>40</v>
      </c>
      <c r="M10">
        <f t="shared" ref="M10" si="18">D10*5</f>
        <v>0</v>
      </c>
      <c r="N10">
        <f t="shared" si="4"/>
        <v>10</v>
      </c>
      <c r="O10">
        <f t="shared" si="14"/>
        <v>110</v>
      </c>
    </row>
    <row r="11" spans="1:27" x14ac:dyDescent="0.25">
      <c r="B11" s="3"/>
      <c r="C11" s="3"/>
      <c r="D11" s="3"/>
      <c r="E11" s="2" t="e">
        <f t="shared" ref="E11:E12" si="19">(B11)/(B11+C11+D11)</f>
        <v>#DIV/0!</v>
      </c>
      <c r="F11" s="3"/>
      <c r="G11" s="3"/>
      <c r="H11">
        <f t="shared" si="12"/>
        <v>0</v>
      </c>
      <c r="L11">
        <f t="shared" ref="L11:L12" si="20">B11*10</f>
        <v>0</v>
      </c>
      <c r="M11">
        <f t="shared" si="13"/>
        <v>0</v>
      </c>
      <c r="N11">
        <f t="shared" si="4"/>
        <v>10</v>
      </c>
      <c r="O11">
        <f t="shared" si="14"/>
        <v>10</v>
      </c>
    </row>
    <row r="12" spans="1:27" x14ac:dyDescent="0.25">
      <c r="B12" s="3"/>
      <c r="C12" s="3"/>
      <c r="D12" s="3"/>
      <c r="E12" s="2" t="e">
        <f t="shared" si="19"/>
        <v>#DIV/0!</v>
      </c>
      <c r="F12" s="3"/>
      <c r="G12" s="3"/>
      <c r="H12">
        <f t="shared" ref="H12" si="21">F12-G12</f>
        <v>0</v>
      </c>
      <c r="L12">
        <f t="shared" si="20"/>
        <v>0</v>
      </c>
      <c r="M12">
        <f t="shared" ref="M12" si="22">D12*5</f>
        <v>0</v>
      </c>
      <c r="N12">
        <f t="shared" si="4"/>
        <v>10</v>
      </c>
      <c r="O12">
        <f t="shared" ref="O12" si="23">SUM(I12:N12)</f>
        <v>10</v>
      </c>
    </row>
    <row r="13" spans="1:27" x14ac:dyDescent="0.25">
      <c r="B13" s="3"/>
      <c r="C13" s="3"/>
      <c r="D13" s="3"/>
      <c r="E13" s="2" t="e">
        <f t="shared" si="6"/>
        <v>#DIV/0!</v>
      </c>
      <c r="F13" s="3"/>
      <c r="G13" s="3"/>
      <c r="H13">
        <f t="shared" ref="H13:H14" si="24">F13-G13</f>
        <v>0</v>
      </c>
      <c r="L13">
        <f t="shared" si="8"/>
        <v>0</v>
      </c>
      <c r="M13">
        <f t="shared" ref="M13:M14" si="25">D13*5</f>
        <v>0</v>
      </c>
      <c r="N13">
        <f t="shared" si="4"/>
        <v>10</v>
      </c>
      <c r="O13">
        <f t="shared" ref="O13" si="26">SUM(I13:N13)</f>
        <v>10</v>
      </c>
    </row>
    <row r="14" spans="1:27" x14ac:dyDescent="0.25">
      <c r="B14" s="3"/>
      <c r="C14" s="3"/>
      <c r="D14" s="3"/>
      <c r="E14" s="2" t="e">
        <f t="shared" si="6"/>
        <v>#DIV/0!</v>
      </c>
      <c r="F14" s="3"/>
      <c r="G14" s="3"/>
      <c r="H14">
        <f t="shared" si="24"/>
        <v>0</v>
      </c>
      <c r="L14">
        <f t="shared" si="8"/>
        <v>0</v>
      </c>
      <c r="M14">
        <f t="shared" si="25"/>
        <v>0</v>
      </c>
      <c r="N14">
        <f t="shared" si="4"/>
        <v>10</v>
      </c>
      <c r="O14">
        <f t="shared" ref="O14" si="27">SUM(I14:N14)</f>
        <v>10</v>
      </c>
    </row>
    <row r="15" spans="1:27" x14ac:dyDescent="0.25">
      <c r="B15" s="3"/>
      <c r="C15" s="3"/>
      <c r="D15" s="3"/>
      <c r="E15" s="2" t="e">
        <f t="shared" si="6"/>
        <v>#DIV/0!</v>
      </c>
      <c r="F15" s="3"/>
      <c r="G15" s="3"/>
      <c r="H15">
        <f t="shared" si="12"/>
        <v>0</v>
      </c>
      <c r="L15">
        <f t="shared" si="8"/>
        <v>0</v>
      </c>
      <c r="M15">
        <f t="shared" si="13"/>
        <v>0</v>
      </c>
      <c r="N15">
        <f t="shared" si="4"/>
        <v>10</v>
      </c>
      <c r="O15">
        <f t="shared" ref="O15" si="28">SUM(I15:N15)</f>
        <v>10</v>
      </c>
    </row>
    <row r="16" spans="1:27" x14ac:dyDescent="0.25">
      <c r="B16" s="3"/>
      <c r="C16" s="3"/>
      <c r="D16" s="3"/>
      <c r="E16" s="2" t="e">
        <f t="shared" si="6"/>
        <v>#DIV/0!</v>
      </c>
      <c r="F16" s="3"/>
      <c r="G16" s="3"/>
      <c r="H16">
        <f t="shared" si="12"/>
        <v>0</v>
      </c>
      <c r="L16">
        <f t="shared" si="8"/>
        <v>0</v>
      </c>
      <c r="M16">
        <f t="shared" si="13"/>
        <v>0</v>
      </c>
      <c r="N16">
        <f t="shared" si="4"/>
        <v>10</v>
      </c>
      <c r="O16">
        <f t="shared" ref="O16" si="29">SUM(I16:N16)</f>
        <v>10</v>
      </c>
    </row>
    <row r="17" spans="2:15" x14ac:dyDescent="0.25">
      <c r="B17" s="3"/>
      <c r="C17" s="3"/>
      <c r="D17" s="3"/>
      <c r="E17" s="2" t="e">
        <f t="shared" si="6"/>
        <v>#DIV/0!</v>
      </c>
      <c r="F17" s="3"/>
      <c r="G17" s="3"/>
      <c r="H17">
        <f t="shared" ref="H17" si="30">F17-G17</f>
        <v>0</v>
      </c>
      <c r="L17">
        <f t="shared" si="8"/>
        <v>0</v>
      </c>
      <c r="M17">
        <f t="shared" ref="M17" si="31">D17*5</f>
        <v>0</v>
      </c>
      <c r="N17">
        <f t="shared" si="4"/>
        <v>10</v>
      </c>
      <c r="O17">
        <f t="shared" ref="O17" si="32">SUM(I17:N17)</f>
        <v>10</v>
      </c>
    </row>
    <row r="18" spans="2:15" x14ac:dyDescent="0.25">
      <c r="B18" s="3"/>
      <c r="C18" s="3"/>
      <c r="D18" s="3"/>
      <c r="E18" s="2" t="e">
        <f t="shared" ref="E18" si="33">(B18)/(B18+C18+D18)</f>
        <v>#DIV/0!</v>
      </c>
      <c r="F18" s="3"/>
      <c r="G18" s="3"/>
      <c r="H18">
        <f t="shared" ref="H18" si="34">F18-G18</f>
        <v>0</v>
      </c>
      <c r="L18">
        <f t="shared" ref="L18" si="35">B18*10</f>
        <v>0</v>
      </c>
      <c r="M18">
        <f t="shared" ref="M18" si="36">D18*5</f>
        <v>0</v>
      </c>
      <c r="N18">
        <f t="shared" si="4"/>
        <v>10</v>
      </c>
      <c r="O18">
        <f t="shared" ref="O18" si="37">SUM(I18:N18)</f>
        <v>10</v>
      </c>
    </row>
    <row r="19" spans="2:15" x14ac:dyDescent="0.25">
      <c r="B19" s="3"/>
      <c r="C19" s="3"/>
      <c r="D19" s="3"/>
      <c r="E19" s="2" t="e">
        <f t="shared" si="6"/>
        <v>#DIV/0!</v>
      </c>
      <c r="F19" s="3"/>
      <c r="G19" s="3"/>
      <c r="H19">
        <f t="shared" ref="H19:H86" si="38">F19-G19</f>
        <v>0</v>
      </c>
      <c r="L19">
        <f t="shared" si="8"/>
        <v>0</v>
      </c>
      <c r="M19">
        <f t="shared" ref="M19:M86" si="39">D19*5</f>
        <v>0</v>
      </c>
      <c r="N19">
        <f t="shared" si="4"/>
        <v>10</v>
      </c>
      <c r="O19">
        <f>SUM(I19:N19)</f>
        <v>10</v>
      </c>
    </row>
    <row r="20" spans="2:15" x14ac:dyDescent="0.25">
      <c r="B20" s="3"/>
      <c r="C20" s="3"/>
      <c r="D20" s="3"/>
      <c r="E20" s="2" t="e">
        <f t="shared" ref="E20" si="40">(B20)/(B20+C20+D20)</f>
        <v>#DIV/0!</v>
      </c>
      <c r="F20" s="3"/>
      <c r="G20" s="3"/>
      <c r="H20">
        <f t="shared" si="38"/>
        <v>0</v>
      </c>
      <c r="L20">
        <f t="shared" ref="L20" si="41">B20*10</f>
        <v>0</v>
      </c>
      <c r="M20">
        <f t="shared" si="39"/>
        <v>0</v>
      </c>
      <c r="N20">
        <f t="shared" si="4"/>
        <v>10</v>
      </c>
      <c r="O20">
        <f t="shared" ref="O20" si="42">SUM(I20:N20)</f>
        <v>10</v>
      </c>
    </row>
    <row r="21" spans="2:15" x14ac:dyDescent="0.25">
      <c r="B21" s="3"/>
      <c r="C21" s="3"/>
      <c r="D21" s="3"/>
      <c r="E21" s="2" t="e">
        <f t="shared" ref="E21" si="43">(B21)/(B21+C21+D21)</f>
        <v>#DIV/0!</v>
      </c>
      <c r="F21" s="3"/>
      <c r="G21" s="3"/>
      <c r="H21">
        <f t="shared" ref="H21" si="44">F21-G21</f>
        <v>0</v>
      </c>
      <c r="L21">
        <f t="shared" ref="L21" si="45">B21*10</f>
        <v>0</v>
      </c>
      <c r="M21">
        <f t="shared" ref="M21" si="46">D21*5</f>
        <v>0</v>
      </c>
      <c r="N21">
        <f t="shared" si="4"/>
        <v>10</v>
      </c>
      <c r="O21">
        <f t="shared" ref="O21" si="47">SUM(I21:N21)</f>
        <v>10</v>
      </c>
    </row>
    <row r="22" spans="2:15" x14ac:dyDescent="0.25">
      <c r="B22" s="3"/>
      <c r="C22" s="3"/>
      <c r="D22" s="3"/>
      <c r="E22" s="2" t="e">
        <f t="shared" si="6"/>
        <v>#DIV/0!</v>
      </c>
      <c r="F22" s="3"/>
      <c r="G22" s="3"/>
      <c r="H22">
        <f t="shared" si="38"/>
        <v>0</v>
      </c>
      <c r="L22">
        <f t="shared" si="8"/>
        <v>0</v>
      </c>
      <c r="M22">
        <f t="shared" si="39"/>
        <v>0</v>
      </c>
      <c r="N22">
        <f t="shared" si="4"/>
        <v>10</v>
      </c>
      <c r="O22">
        <f t="shared" ref="O22:O25" si="48">SUM(I22:N22)</f>
        <v>10</v>
      </c>
    </row>
    <row r="23" spans="2:15" x14ac:dyDescent="0.25">
      <c r="B23" s="3"/>
      <c r="C23" s="3"/>
      <c r="D23" s="3"/>
      <c r="E23" s="2" t="e">
        <f t="shared" ref="E23:E86" si="49">(B23)/(B23+C23+D23)</f>
        <v>#DIV/0!</v>
      </c>
      <c r="F23" s="3"/>
      <c r="G23" s="3"/>
      <c r="H23">
        <f t="shared" si="38"/>
        <v>0</v>
      </c>
      <c r="L23">
        <f t="shared" ref="L23:L86" si="50">B23*10</f>
        <v>0</v>
      </c>
      <c r="M23">
        <f t="shared" si="39"/>
        <v>0</v>
      </c>
      <c r="N23">
        <f t="shared" si="4"/>
        <v>10</v>
      </c>
      <c r="O23">
        <f t="shared" si="48"/>
        <v>10</v>
      </c>
    </row>
    <row r="24" spans="2:15" x14ac:dyDescent="0.25">
      <c r="B24" s="3"/>
      <c r="C24" s="3"/>
      <c r="D24" s="3"/>
      <c r="E24" s="2" t="e">
        <f t="shared" ref="E24" si="51">(B24)/(B24+C24+D24)</f>
        <v>#DIV/0!</v>
      </c>
      <c r="F24" s="3"/>
      <c r="G24" s="3"/>
      <c r="H24">
        <f t="shared" ref="H24" si="52">F24-G24</f>
        <v>0</v>
      </c>
      <c r="L24">
        <f t="shared" ref="L24" si="53">B24*10</f>
        <v>0</v>
      </c>
      <c r="M24">
        <f t="shared" ref="M24" si="54">D24*5</f>
        <v>0</v>
      </c>
      <c r="N24">
        <f t="shared" si="4"/>
        <v>10</v>
      </c>
      <c r="O24">
        <f t="shared" ref="O24" si="55">SUM(I24:N24)</f>
        <v>10</v>
      </c>
    </row>
    <row r="25" spans="2:15" x14ac:dyDescent="0.25">
      <c r="B25" s="3"/>
      <c r="C25" s="3"/>
      <c r="D25" s="3"/>
      <c r="E25" s="2" t="e">
        <f t="shared" si="49"/>
        <v>#DIV/0!</v>
      </c>
      <c r="F25" s="3"/>
      <c r="G25" s="3"/>
      <c r="H25">
        <f t="shared" si="38"/>
        <v>0</v>
      </c>
      <c r="L25">
        <f t="shared" si="50"/>
        <v>0</v>
      </c>
      <c r="M25">
        <f t="shared" si="39"/>
        <v>0</v>
      </c>
      <c r="N25">
        <f t="shared" si="4"/>
        <v>10</v>
      </c>
      <c r="O25">
        <f t="shared" si="48"/>
        <v>10</v>
      </c>
    </row>
    <row r="26" spans="2:15" x14ac:dyDescent="0.25">
      <c r="B26" s="3"/>
      <c r="C26" s="3"/>
      <c r="D26" s="3"/>
      <c r="E26" s="2" t="e">
        <f t="shared" si="49"/>
        <v>#DIV/0!</v>
      </c>
      <c r="F26" s="3"/>
      <c r="G26" s="3"/>
      <c r="H26">
        <f t="shared" si="38"/>
        <v>0</v>
      </c>
      <c r="L26">
        <f t="shared" si="50"/>
        <v>0</v>
      </c>
      <c r="M26">
        <f t="shared" si="39"/>
        <v>0</v>
      </c>
      <c r="N26">
        <f t="shared" si="4"/>
        <v>10</v>
      </c>
      <c r="O26">
        <f t="shared" ref="O26" si="56">SUM(I26:N26)</f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38"/>
        <v>0</v>
      </c>
      <c r="L27">
        <f>B27*10</f>
        <v>0</v>
      </c>
      <c r="M27">
        <f t="shared" si="39"/>
        <v>0</v>
      </c>
      <c r="N27">
        <f t="shared" si="4"/>
        <v>10</v>
      </c>
      <c r="O27">
        <f t="shared" ref="O27" si="57">SUM(I27:N27)</f>
        <v>10</v>
      </c>
    </row>
    <row r="28" spans="2:15" x14ac:dyDescent="0.25">
      <c r="B28" s="3"/>
      <c r="C28" s="3"/>
      <c r="D28" s="3"/>
      <c r="E28" s="2" t="e">
        <f t="shared" si="49"/>
        <v>#DIV/0!</v>
      </c>
      <c r="F28" s="3"/>
      <c r="G28" s="3"/>
      <c r="H28">
        <f t="shared" si="38"/>
        <v>0</v>
      </c>
      <c r="L28">
        <f t="shared" si="50"/>
        <v>0</v>
      </c>
      <c r="M28">
        <f t="shared" si="39"/>
        <v>0</v>
      </c>
      <c r="N28">
        <f t="shared" si="4"/>
        <v>10</v>
      </c>
      <c r="O28">
        <f t="shared" ref="O28:O31" si="58">SUM(I28:N28)</f>
        <v>10</v>
      </c>
    </row>
    <row r="29" spans="2:15" x14ac:dyDescent="0.25">
      <c r="B29" s="3"/>
      <c r="C29" s="3"/>
      <c r="D29" s="3"/>
      <c r="E29" s="2" t="e">
        <f t="shared" si="49"/>
        <v>#DIV/0!</v>
      </c>
      <c r="F29" s="3"/>
      <c r="G29" s="3"/>
      <c r="H29">
        <f t="shared" si="38"/>
        <v>0</v>
      </c>
      <c r="L29">
        <f t="shared" si="50"/>
        <v>0</v>
      </c>
      <c r="M29">
        <f t="shared" si="39"/>
        <v>0</v>
      </c>
      <c r="N29">
        <f t="shared" si="4"/>
        <v>10</v>
      </c>
      <c r="O29">
        <f t="shared" si="58"/>
        <v>10</v>
      </c>
    </row>
    <row r="30" spans="2:15" x14ac:dyDescent="0.25">
      <c r="B30" s="3"/>
      <c r="C30" s="3"/>
      <c r="D30" s="3"/>
      <c r="E30" s="2" t="e">
        <f t="shared" si="49"/>
        <v>#DIV/0!</v>
      </c>
      <c r="F30" s="3"/>
      <c r="G30" s="3"/>
      <c r="H30">
        <f t="shared" si="38"/>
        <v>0</v>
      </c>
      <c r="L30">
        <f t="shared" si="50"/>
        <v>0</v>
      </c>
      <c r="M30">
        <f t="shared" si="39"/>
        <v>0</v>
      </c>
      <c r="N30">
        <f t="shared" si="4"/>
        <v>10</v>
      </c>
      <c r="O30">
        <f t="shared" ref="O30" si="59">SUM(I30:N30)</f>
        <v>10</v>
      </c>
    </row>
    <row r="31" spans="2:15" x14ac:dyDescent="0.25">
      <c r="B31" s="3"/>
      <c r="C31" s="3"/>
      <c r="D31" s="3"/>
      <c r="E31" s="2" t="e">
        <f t="shared" si="49"/>
        <v>#DIV/0!</v>
      </c>
      <c r="F31" s="3"/>
      <c r="G31" s="3"/>
      <c r="H31">
        <f t="shared" si="38"/>
        <v>0</v>
      </c>
      <c r="L31">
        <f t="shared" si="50"/>
        <v>0</v>
      </c>
      <c r="M31">
        <f t="shared" si="39"/>
        <v>0</v>
      </c>
      <c r="N31">
        <f t="shared" si="4"/>
        <v>10</v>
      </c>
      <c r="O31">
        <f t="shared" si="58"/>
        <v>10</v>
      </c>
    </row>
    <row r="32" spans="2:15" x14ac:dyDescent="0.25">
      <c r="B32" s="3"/>
      <c r="C32" s="3"/>
      <c r="D32" s="3"/>
      <c r="E32" s="2" t="e">
        <f t="shared" si="49"/>
        <v>#DIV/0!</v>
      </c>
      <c r="F32" s="3"/>
      <c r="G32" s="3"/>
      <c r="H32">
        <f t="shared" si="38"/>
        <v>0</v>
      </c>
      <c r="L32">
        <f t="shared" si="50"/>
        <v>0</v>
      </c>
      <c r="M32">
        <f t="shared" si="39"/>
        <v>0</v>
      </c>
      <c r="N32">
        <f t="shared" si="4"/>
        <v>10</v>
      </c>
      <c r="O32">
        <f t="shared" ref="O32:O35" si="60">SUM(I32:N32)</f>
        <v>10</v>
      </c>
    </row>
    <row r="33" spans="2:15" x14ac:dyDescent="0.25">
      <c r="B33" s="3"/>
      <c r="C33" s="3"/>
      <c r="D33" s="3"/>
      <c r="E33" s="2" t="e">
        <f t="shared" si="49"/>
        <v>#DIV/0!</v>
      </c>
      <c r="F33" s="3"/>
      <c r="G33" s="3"/>
      <c r="H33">
        <f t="shared" si="38"/>
        <v>0</v>
      </c>
      <c r="L33">
        <f t="shared" si="50"/>
        <v>0</v>
      </c>
      <c r="M33">
        <f t="shared" si="39"/>
        <v>0</v>
      </c>
      <c r="N33">
        <f t="shared" si="4"/>
        <v>10</v>
      </c>
      <c r="O33">
        <f t="shared" ref="O33:O34" si="61">SUM(I33:N33)</f>
        <v>10</v>
      </c>
    </row>
    <row r="34" spans="2:15" x14ac:dyDescent="0.25">
      <c r="B34" s="3"/>
      <c r="C34" s="3"/>
      <c r="D34" s="3"/>
      <c r="E34" s="2" t="e">
        <f t="shared" si="49"/>
        <v>#DIV/0!</v>
      </c>
      <c r="F34" s="3"/>
      <c r="G34" s="3"/>
      <c r="H34">
        <f t="shared" si="38"/>
        <v>0</v>
      </c>
      <c r="L34">
        <f t="shared" si="50"/>
        <v>0</v>
      </c>
      <c r="M34">
        <f t="shared" si="39"/>
        <v>0</v>
      </c>
      <c r="N34">
        <f t="shared" si="4"/>
        <v>10</v>
      </c>
      <c r="O34">
        <f t="shared" si="61"/>
        <v>10</v>
      </c>
    </row>
    <row r="35" spans="2:15" x14ac:dyDescent="0.25">
      <c r="B35" s="3"/>
      <c r="C35" s="3"/>
      <c r="D35" s="3"/>
      <c r="E35" s="2" t="e">
        <f t="shared" si="49"/>
        <v>#DIV/0!</v>
      </c>
      <c r="F35" s="3"/>
      <c r="G35" s="3"/>
      <c r="H35">
        <f t="shared" si="38"/>
        <v>0</v>
      </c>
      <c r="L35">
        <f t="shared" si="50"/>
        <v>0</v>
      </c>
      <c r="M35">
        <f t="shared" si="39"/>
        <v>0</v>
      </c>
      <c r="N35">
        <f t="shared" si="4"/>
        <v>10</v>
      </c>
      <c r="O35">
        <f t="shared" si="60"/>
        <v>10</v>
      </c>
    </row>
    <row r="36" spans="2:15" x14ac:dyDescent="0.25">
      <c r="B36" s="3"/>
      <c r="C36" s="3"/>
      <c r="D36" s="3"/>
      <c r="E36" s="2" t="e">
        <f t="shared" si="49"/>
        <v>#DIV/0!</v>
      </c>
      <c r="F36" s="3"/>
      <c r="G36" s="3"/>
      <c r="H36">
        <f t="shared" si="38"/>
        <v>0</v>
      </c>
      <c r="L36">
        <f t="shared" si="50"/>
        <v>0</v>
      </c>
      <c r="M36">
        <f t="shared" si="39"/>
        <v>0</v>
      </c>
      <c r="N36">
        <f t="shared" si="4"/>
        <v>10</v>
      </c>
      <c r="O36">
        <f t="shared" ref="O36" si="62">SUM(I36:N36)</f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38"/>
        <v>0</v>
      </c>
      <c r="L37">
        <f t="shared" si="50"/>
        <v>0</v>
      </c>
      <c r="M37">
        <f t="shared" si="39"/>
        <v>0</v>
      </c>
      <c r="N37">
        <f t="shared" si="4"/>
        <v>10</v>
      </c>
      <c r="O37">
        <f t="shared" ref="O37:O96" si="63">SUM(I37:N37)</f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si="38"/>
        <v>0</v>
      </c>
      <c r="L38">
        <f t="shared" si="50"/>
        <v>0</v>
      </c>
      <c r="M38">
        <f t="shared" si="39"/>
        <v>0</v>
      </c>
      <c r="N38">
        <f t="shared" si="4"/>
        <v>10</v>
      </c>
      <c r="O38">
        <f t="shared" si="63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38"/>
        <v>0</v>
      </c>
      <c r="L39">
        <f t="shared" si="50"/>
        <v>0</v>
      </c>
      <c r="M39">
        <f t="shared" si="39"/>
        <v>0</v>
      </c>
      <c r="N39">
        <f t="shared" si="4"/>
        <v>10</v>
      </c>
      <c r="O39">
        <f t="shared" si="63"/>
        <v>10</v>
      </c>
    </row>
    <row r="40" spans="2:15" x14ac:dyDescent="0.25">
      <c r="B40" s="3"/>
      <c r="C40" s="3"/>
      <c r="D40" s="3"/>
      <c r="E40" s="2" t="e">
        <f>(B40)/(B40+C40+D40)</f>
        <v>#DIV/0!</v>
      </c>
      <c r="F40" s="3"/>
      <c r="G40" s="3"/>
      <c r="H40">
        <f t="shared" si="38"/>
        <v>0</v>
      </c>
      <c r="L40">
        <f t="shared" si="50"/>
        <v>0</v>
      </c>
      <c r="M40">
        <f t="shared" si="39"/>
        <v>0</v>
      </c>
      <c r="N40">
        <f t="shared" si="4"/>
        <v>10</v>
      </c>
      <c r="O40">
        <f t="shared" si="63"/>
        <v>10</v>
      </c>
    </row>
    <row r="41" spans="2:15" x14ac:dyDescent="0.25">
      <c r="B41" s="3"/>
      <c r="C41" s="3"/>
      <c r="D41" s="3"/>
      <c r="E41" s="2" t="e">
        <f t="shared" ref="E41:E54" si="64">(B41)/(B41+C41+D41)</f>
        <v>#DIV/0!</v>
      </c>
      <c r="F41" s="3"/>
      <c r="G41" s="3"/>
      <c r="H41">
        <f t="shared" si="38"/>
        <v>0</v>
      </c>
      <c r="L41">
        <f t="shared" si="50"/>
        <v>0</v>
      </c>
      <c r="M41">
        <f t="shared" si="39"/>
        <v>0</v>
      </c>
      <c r="N41">
        <f t="shared" si="4"/>
        <v>10</v>
      </c>
      <c r="O41">
        <f t="shared" si="63"/>
        <v>10</v>
      </c>
    </row>
    <row r="42" spans="2:15" x14ac:dyDescent="0.25">
      <c r="B42" s="3"/>
      <c r="C42" s="3"/>
      <c r="D42" s="3"/>
      <c r="E42" s="2" t="e">
        <f t="shared" si="64"/>
        <v>#DIV/0!</v>
      </c>
      <c r="F42" s="3"/>
      <c r="G42" s="3"/>
      <c r="H42">
        <f t="shared" si="38"/>
        <v>0</v>
      </c>
      <c r="L42">
        <f t="shared" si="50"/>
        <v>0</v>
      </c>
      <c r="M42">
        <f t="shared" si="39"/>
        <v>0</v>
      </c>
      <c r="N42">
        <f t="shared" si="4"/>
        <v>10</v>
      </c>
      <c r="O42">
        <f t="shared" si="63"/>
        <v>10</v>
      </c>
    </row>
    <row r="43" spans="2:15" x14ac:dyDescent="0.25">
      <c r="B43" s="3"/>
      <c r="C43" s="3"/>
      <c r="D43" s="3"/>
      <c r="E43" s="2" t="e">
        <f>(B43)/(B43+C43+D43)</f>
        <v>#DIV/0!</v>
      </c>
      <c r="F43" s="3"/>
      <c r="G43" s="3"/>
      <c r="H43">
        <f t="shared" si="38"/>
        <v>0</v>
      </c>
      <c r="L43">
        <f t="shared" si="50"/>
        <v>0</v>
      </c>
      <c r="M43">
        <f t="shared" si="39"/>
        <v>0</v>
      </c>
      <c r="N43">
        <f t="shared" si="4"/>
        <v>10</v>
      </c>
      <c r="O43">
        <f t="shared" si="63"/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38"/>
        <v>0</v>
      </c>
      <c r="L44">
        <f t="shared" si="50"/>
        <v>0</v>
      </c>
      <c r="M44">
        <f t="shared" si="39"/>
        <v>0</v>
      </c>
      <c r="N44">
        <f t="shared" si="4"/>
        <v>10</v>
      </c>
      <c r="O44">
        <f t="shared" si="63"/>
        <v>10</v>
      </c>
    </row>
    <row r="45" spans="2:15" x14ac:dyDescent="0.25">
      <c r="B45" s="3"/>
      <c r="C45" s="3"/>
      <c r="D45" s="3"/>
      <c r="E45" s="2" t="e">
        <f t="shared" ref="E45:E47" si="65">(B45)/(B45+C45+D45)</f>
        <v>#DIV/0!</v>
      </c>
      <c r="F45" s="3"/>
      <c r="G45" s="3"/>
      <c r="H45">
        <f t="shared" si="38"/>
        <v>0</v>
      </c>
      <c r="L45">
        <f t="shared" si="50"/>
        <v>0</v>
      </c>
      <c r="M45">
        <f t="shared" si="39"/>
        <v>0</v>
      </c>
      <c r="N45">
        <f t="shared" si="4"/>
        <v>10</v>
      </c>
      <c r="O45">
        <f t="shared" si="63"/>
        <v>10</v>
      </c>
    </row>
    <row r="46" spans="2:15" x14ac:dyDescent="0.25">
      <c r="B46" s="3"/>
      <c r="C46" s="3"/>
      <c r="D46" s="3"/>
      <c r="E46" s="2" t="e">
        <f t="shared" si="65"/>
        <v>#DIV/0!</v>
      </c>
      <c r="F46" s="3"/>
      <c r="G46" s="3"/>
      <c r="H46">
        <f t="shared" si="38"/>
        <v>0</v>
      </c>
      <c r="L46">
        <f t="shared" si="50"/>
        <v>0</v>
      </c>
      <c r="M46">
        <f t="shared" si="39"/>
        <v>0</v>
      </c>
      <c r="N46">
        <f t="shared" si="4"/>
        <v>10</v>
      </c>
      <c r="O46">
        <f t="shared" si="63"/>
        <v>10</v>
      </c>
    </row>
    <row r="47" spans="2:15" x14ac:dyDescent="0.25">
      <c r="B47" s="3"/>
      <c r="C47" s="3"/>
      <c r="D47" s="3"/>
      <c r="E47" s="2" t="e">
        <f t="shared" si="65"/>
        <v>#DIV/0!</v>
      </c>
      <c r="F47" s="3"/>
      <c r="G47" s="3"/>
      <c r="H47">
        <f t="shared" si="38"/>
        <v>0</v>
      </c>
      <c r="L47">
        <f t="shared" si="50"/>
        <v>0</v>
      </c>
      <c r="M47">
        <f t="shared" si="39"/>
        <v>0</v>
      </c>
      <c r="N47">
        <f t="shared" si="4"/>
        <v>10</v>
      </c>
      <c r="O47">
        <f t="shared" si="63"/>
        <v>10</v>
      </c>
    </row>
    <row r="48" spans="2:15" x14ac:dyDescent="0.25">
      <c r="B48" s="3"/>
      <c r="C48" s="3"/>
      <c r="D48" s="3"/>
      <c r="E48" s="2" t="e">
        <f t="shared" si="64"/>
        <v>#DIV/0!</v>
      </c>
      <c r="F48" s="3"/>
      <c r="G48" s="3"/>
      <c r="H48">
        <f t="shared" si="38"/>
        <v>0</v>
      </c>
      <c r="L48">
        <f t="shared" si="50"/>
        <v>0</v>
      </c>
      <c r="M48">
        <f t="shared" si="39"/>
        <v>0</v>
      </c>
      <c r="N48">
        <f t="shared" si="4"/>
        <v>10</v>
      </c>
      <c r="O48">
        <f t="shared" si="63"/>
        <v>10</v>
      </c>
    </row>
    <row r="49" spans="2:15" x14ac:dyDescent="0.25">
      <c r="B49" s="3"/>
      <c r="C49" s="3"/>
      <c r="D49" s="3"/>
      <c r="E49" s="2" t="e">
        <f t="shared" si="64"/>
        <v>#DIV/0!</v>
      </c>
      <c r="F49" s="3"/>
      <c r="G49" s="3"/>
      <c r="H49">
        <f t="shared" si="38"/>
        <v>0</v>
      </c>
      <c r="L49">
        <f t="shared" si="50"/>
        <v>0</v>
      </c>
      <c r="M49">
        <f t="shared" si="39"/>
        <v>0</v>
      </c>
      <c r="N49">
        <f t="shared" si="4"/>
        <v>10</v>
      </c>
      <c r="O49">
        <f t="shared" si="63"/>
        <v>10</v>
      </c>
    </row>
    <row r="50" spans="2:15" x14ac:dyDescent="0.25">
      <c r="B50" s="3"/>
      <c r="C50" s="3"/>
      <c r="D50" s="3"/>
      <c r="E50" s="2" t="e">
        <f t="shared" si="64"/>
        <v>#DIV/0!</v>
      </c>
      <c r="F50" s="3"/>
      <c r="G50" s="3"/>
      <c r="H50">
        <f t="shared" si="38"/>
        <v>0</v>
      </c>
      <c r="L50">
        <f t="shared" si="50"/>
        <v>0</v>
      </c>
      <c r="M50">
        <f t="shared" si="39"/>
        <v>0</v>
      </c>
      <c r="N50">
        <f t="shared" si="4"/>
        <v>10</v>
      </c>
      <c r="O50">
        <f t="shared" si="63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38"/>
        <v>0</v>
      </c>
      <c r="L51">
        <f t="shared" si="50"/>
        <v>0</v>
      </c>
      <c r="M51">
        <f t="shared" si="39"/>
        <v>0</v>
      </c>
      <c r="N51">
        <f t="shared" si="4"/>
        <v>10</v>
      </c>
      <c r="O51">
        <f t="shared" si="63"/>
        <v>10</v>
      </c>
    </row>
    <row r="52" spans="2:15" x14ac:dyDescent="0.25">
      <c r="B52" s="3"/>
      <c r="C52" s="3"/>
      <c r="D52" s="3"/>
      <c r="E52" s="2" t="e">
        <f t="shared" ref="E52" si="66">(B52)/(B52+C52+D52)</f>
        <v>#DIV/0!</v>
      </c>
      <c r="F52" s="3"/>
      <c r="G52" s="3"/>
      <c r="H52">
        <f t="shared" si="38"/>
        <v>0</v>
      </c>
      <c r="L52">
        <f t="shared" si="50"/>
        <v>0</v>
      </c>
      <c r="M52">
        <f t="shared" si="39"/>
        <v>0</v>
      </c>
      <c r="N52">
        <f t="shared" si="4"/>
        <v>10</v>
      </c>
      <c r="O52">
        <f t="shared" si="63"/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38"/>
        <v>0</v>
      </c>
      <c r="L53">
        <f t="shared" si="50"/>
        <v>0</v>
      </c>
      <c r="M53">
        <f t="shared" si="39"/>
        <v>0</v>
      </c>
      <c r="N53">
        <f t="shared" si="4"/>
        <v>10</v>
      </c>
      <c r="O53">
        <f t="shared" si="63"/>
        <v>10</v>
      </c>
    </row>
    <row r="54" spans="2:15" x14ac:dyDescent="0.25">
      <c r="B54" s="3"/>
      <c r="C54" s="3"/>
      <c r="D54" s="3"/>
      <c r="E54" s="2" t="e">
        <f t="shared" si="64"/>
        <v>#DIV/0!</v>
      </c>
      <c r="F54" s="3"/>
      <c r="G54" s="3"/>
      <c r="H54">
        <f t="shared" si="38"/>
        <v>0</v>
      </c>
      <c r="L54">
        <f t="shared" si="50"/>
        <v>0</v>
      </c>
      <c r="M54">
        <f t="shared" si="39"/>
        <v>0</v>
      </c>
      <c r="N54">
        <f t="shared" si="4"/>
        <v>10</v>
      </c>
      <c r="O54">
        <f t="shared" si="63"/>
        <v>10</v>
      </c>
    </row>
    <row r="55" spans="2:15" x14ac:dyDescent="0.25">
      <c r="B55" s="3"/>
      <c r="C55" s="3"/>
      <c r="D55" s="3"/>
      <c r="E55" s="2" t="e">
        <f>(B55)/(B55+C55+D55)</f>
        <v>#DIV/0!</v>
      </c>
      <c r="F55" s="3"/>
      <c r="G55" s="3"/>
      <c r="H55">
        <f t="shared" si="38"/>
        <v>0</v>
      </c>
      <c r="L55">
        <f t="shared" si="50"/>
        <v>0</v>
      </c>
      <c r="M55">
        <f t="shared" si="39"/>
        <v>0</v>
      </c>
      <c r="N55">
        <f t="shared" si="4"/>
        <v>10</v>
      </c>
      <c r="O55">
        <f t="shared" si="63"/>
        <v>10</v>
      </c>
    </row>
    <row r="56" spans="2:15" x14ac:dyDescent="0.25">
      <c r="B56" s="3"/>
      <c r="C56" s="3"/>
      <c r="D56" s="3"/>
      <c r="E56" s="2" t="e">
        <f t="shared" si="49"/>
        <v>#DIV/0!</v>
      </c>
      <c r="F56" s="3"/>
      <c r="G56" s="3"/>
      <c r="H56">
        <f t="shared" si="38"/>
        <v>0</v>
      </c>
      <c r="L56">
        <f t="shared" si="50"/>
        <v>0</v>
      </c>
      <c r="M56">
        <f t="shared" si="39"/>
        <v>0</v>
      </c>
      <c r="N56">
        <f t="shared" si="4"/>
        <v>10</v>
      </c>
      <c r="O56">
        <f t="shared" si="63"/>
        <v>10</v>
      </c>
    </row>
    <row r="57" spans="2:15" x14ac:dyDescent="0.25">
      <c r="B57" s="3"/>
      <c r="C57" s="3"/>
      <c r="D57" s="3"/>
      <c r="E57" s="2" t="e">
        <f t="shared" si="49"/>
        <v>#DIV/0!</v>
      </c>
      <c r="F57" s="3"/>
      <c r="G57" s="3"/>
      <c r="H57">
        <f t="shared" si="38"/>
        <v>0</v>
      </c>
      <c r="L57">
        <f t="shared" si="50"/>
        <v>0</v>
      </c>
      <c r="M57">
        <f t="shared" si="39"/>
        <v>0</v>
      </c>
      <c r="N57">
        <f t="shared" si="4"/>
        <v>10</v>
      </c>
      <c r="O57">
        <f t="shared" si="63"/>
        <v>10</v>
      </c>
    </row>
    <row r="58" spans="2:15" x14ac:dyDescent="0.25">
      <c r="B58" s="3"/>
      <c r="C58" s="3"/>
      <c r="D58" s="3"/>
      <c r="E58" s="2" t="e">
        <f t="shared" si="49"/>
        <v>#DIV/0!</v>
      </c>
      <c r="F58" s="3"/>
      <c r="G58" s="3"/>
      <c r="H58">
        <f t="shared" si="38"/>
        <v>0</v>
      </c>
      <c r="L58">
        <f t="shared" si="50"/>
        <v>0</v>
      </c>
      <c r="M58">
        <f t="shared" si="39"/>
        <v>0</v>
      </c>
      <c r="N58">
        <f t="shared" si="4"/>
        <v>10</v>
      </c>
      <c r="O58">
        <f t="shared" si="63"/>
        <v>10</v>
      </c>
    </row>
    <row r="59" spans="2:15" x14ac:dyDescent="0.25">
      <c r="B59" s="3"/>
      <c r="C59" s="3"/>
      <c r="D59" s="3"/>
      <c r="E59" s="2" t="e">
        <f t="shared" si="49"/>
        <v>#DIV/0!</v>
      </c>
      <c r="F59" s="3"/>
      <c r="G59" s="3"/>
      <c r="H59">
        <f t="shared" si="38"/>
        <v>0</v>
      </c>
      <c r="L59">
        <f t="shared" si="50"/>
        <v>0</v>
      </c>
      <c r="M59">
        <f t="shared" si="39"/>
        <v>0</v>
      </c>
      <c r="N59">
        <f t="shared" si="4"/>
        <v>10</v>
      </c>
      <c r="O59">
        <f t="shared" si="63"/>
        <v>10</v>
      </c>
    </row>
    <row r="60" spans="2:15" x14ac:dyDescent="0.25">
      <c r="B60" s="3"/>
      <c r="C60" s="3"/>
      <c r="D60" s="3"/>
      <c r="E60" s="2" t="e">
        <f t="shared" si="49"/>
        <v>#DIV/0!</v>
      </c>
      <c r="F60" s="3"/>
      <c r="G60" s="3"/>
      <c r="H60">
        <f t="shared" si="38"/>
        <v>0</v>
      </c>
      <c r="L60">
        <f t="shared" si="50"/>
        <v>0</v>
      </c>
      <c r="M60">
        <f t="shared" si="39"/>
        <v>0</v>
      </c>
      <c r="N60">
        <f t="shared" si="4"/>
        <v>10</v>
      </c>
      <c r="O60">
        <f t="shared" si="63"/>
        <v>10</v>
      </c>
    </row>
    <row r="61" spans="2:15" x14ac:dyDescent="0.25">
      <c r="B61" s="3"/>
      <c r="C61" s="3"/>
      <c r="D61" s="3"/>
      <c r="E61" s="2" t="e">
        <f>(B61)/(B61+C61+D61)</f>
        <v>#DIV/0!</v>
      </c>
      <c r="F61" s="3"/>
      <c r="G61" s="3"/>
      <c r="H61">
        <f t="shared" si="38"/>
        <v>0</v>
      </c>
      <c r="L61">
        <f t="shared" si="50"/>
        <v>0</v>
      </c>
      <c r="M61">
        <f t="shared" si="39"/>
        <v>0</v>
      </c>
      <c r="N61">
        <f t="shared" si="4"/>
        <v>10</v>
      </c>
      <c r="O61">
        <f t="shared" si="63"/>
        <v>10</v>
      </c>
    </row>
    <row r="62" spans="2:15" x14ac:dyDescent="0.25">
      <c r="B62" s="3"/>
      <c r="C62" s="3"/>
      <c r="D62" s="3"/>
      <c r="E62" s="2" t="e">
        <f t="shared" ref="E62:E64" si="67">(B62)/(B62+C62+D62)</f>
        <v>#DIV/0!</v>
      </c>
      <c r="F62" s="3"/>
      <c r="G62" s="3"/>
      <c r="H62">
        <f t="shared" si="38"/>
        <v>0</v>
      </c>
      <c r="L62">
        <f t="shared" si="50"/>
        <v>0</v>
      </c>
      <c r="M62">
        <f t="shared" si="39"/>
        <v>0</v>
      </c>
      <c r="N62">
        <f t="shared" si="4"/>
        <v>10</v>
      </c>
      <c r="O62">
        <f t="shared" si="63"/>
        <v>10</v>
      </c>
    </row>
    <row r="63" spans="2:15" x14ac:dyDescent="0.25">
      <c r="B63" s="3"/>
      <c r="C63" s="3"/>
      <c r="D63" s="3"/>
      <c r="E63" s="2" t="e">
        <f t="shared" si="67"/>
        <v>#DIV/0!</v>
      </c>
      <c r="F63" s="3"/>
      <c r="G63" s="3"/>
      <c r="H63">
        <f t="shared" si="38"/>
        <v>0</v>
      </c>
      <c r="L63">
        <f t="shared" si="50"/>
        <v>0</v>
      </c>
      <c r="M63">
        <f t="shared" si="39"/>
        <v>0</v>
      </c>
      <c r="N63">
        <f t="shared" si="4"/>
        <v>10</v>
      </c>
      <c r="O63">
        <f t="shared" si="63"/>
        <v>10</v>
      </c>
    </row>
    <row r="64" spans="2:15" x14ac:dyDescent="0.25">
      <c r="B64" s="3"/>
      <c r="C64" s="3"/>
      <c r="D64" s="3"/>
      <c r="E64" s="2" t="e">
        <f t="shared" si="67"/>
        <v>#DIV/0!</v>
      </c>
      <c r="F64" s="3"/>
      <c r="G64" s="3"/>
      <c r="H64">
        <f t="shared" si="38"/>
        <v>0</v>
      </c>
      <c r="L64">
        <f t="shared" si="50"/>
        <v>0</v>
      </c>
      <c r="M64">
        <f t="shared" si="39"/>
        <v>0</v>
      </c>
      <c r="N64">
        <f t="shared" si="4"/>
        <v>10</v>
      </c>
      <c r="O64">
        <f t="shared" si="63"/>
        <v>10</v>
      </c>
    </row>
    <row r="65" spans="2:15" x14ac:dyDescent="0.25">
      <c r="B65" s="3"/>
      <c r="C65" s="3"/>
      <c r="D65" s="3"/>
      <c r="E65" s="2" t="e">
        <f>(B65)/(B65+C65+D65)</f>
        <v>#DIV/0!</v>
      </c>
      <c r="F65" s="3"/>
      <c r="G65" s="3"/>
      <c r="H65">
        <f t="shared" si="38"/>
        <v>0</v>
      </c>
      <c r="L65">
        <f t="shared" si="50"/>
        <v>0</v>
      </c>
      <c r="M65">
        <f t="shared" si="39"/>
        <v>0</v>
      </c>
      <c r="N65">
        <f t="shared" si="4"/>
        <v>10</v>
      </c>
      <c r="O65">
        <f t="shared" si="63"/>
        <v>10</v>
      </c>
    </row>
    <row r="66" spans="2:15" x14ac:dyDescent="0.25">
      <c r="B66" s="3"/>
      <c r="C66" s="3"/>
      <c r="D66" s="3"/>
      <c r="E66" s="2" t="e">
        <f t="shared" ref="E66:E84" si="68">(B66)/(B66+C66+D66)</f>
        <v>#DIV/0!</v>
      </c>
      <c r="F66" s="3"/>
      <c r="G66" s="3"/>
      <c r="H66">
        <f t="shared" si="38"/>
        <v>0</v>
      </c>
      <c r="L66">
        <f t="shared" si="50"/>
        <v>0</v>
      </c>
      <c r="M66">
        <f t="shared" si="39"/>
        <v>0</v>
      </c>
      <c r="N66">
        <f t="shared" si="4"/>
        <v>10</v>
      </c>
      <c r="O66">
        <f t="shared" si="63"/>
        <v>10</v>
      </c>
    </row>
    <row r="67" spans="2:15" x14ac:dyDescent="0.25">
      <c r="B67" s="3"/>
      <c r="C67" s="3"/>
      <c r="D67" s="3"/>
      <c r="E67" s="2" t="e">
        <f>(B67)/(B67+C67+D67)</f>
        <v>#DIV/0!</v>
      </c>
      <c r="F67" s="3"/>
      <c r="G67" s="3"/>
      <c r="H67">
        <f t="shared" si="38"/>
        <v>0</v>
      </c>
      <c r="L67">
        <f t="shared" si="50"/>
        <v>0</v>
      </c>
      <c r="M67">
        <f t="shared" si="39"/>
        <v>0</v>
      </c>
      <c r="N67">
        <f t="shared" si="4"/>
        <v>10</v>
      </c>
      <c r="O67">
        <f t="shared" si="63"/>
        <v>10</v>
      </c>
    </row>
    <row r="68" spans="2:15" x14ac:dyDescent="0.25">
      <c r="B68" s="3"/>
      <c r="C68" s="3"/>
      <c r="D68" s="3"/>
      <c r="E68" s="2" t="e">
        <f t="shared" ref="E68" si="69">(B68)/(B68+C68+D68)</f>
        <v>#DIV/0!</v>
      </c>
      <c r="F68" s="3"/>
      <c r="G68" s="3"/>
      <c r="H68">
        <f>F68-G68</f>
        <v>0</v>
      </c>
      <c r="L68">
        <f t="shared" si="50"/>
        <v>0</v>
      </c>
      <c r="M68">
        <f t="shared" si="39"/>
        <v>0</v>
      </c>
      <c r="N68">
        <f t="shared" si="4"/>
        <v>10</v>
      </c>
      <c r="O68">
        <f t="shared" si="63"/>
        <v>10</v>
      </c>
    </row>
    <row r="69" spans="2:15" x14ac:dyDescent="0.25">
      <c r="B69" s="3"/>
      <c r="C69" s="3"/>
      <c r="D69" s="3"/>
      <c r="E69" s="2" t="e">
        <f t="shared" si="68"/>
        <v>#DIV/0!</v>
      </c>
      <c r="F69" s="3"/>
      <c r="G69" s="3"/>
      <c r="H69">
        <f t="shared" si="38"/>
        <v>0</v>
      </c>
      <c r="L69">
        <f t="shared" si="50"/>
        <v>0</v>
      </c>
      <c r="M69">
        <f t="shared" si="39"/>
        <v>0</v>
      </c>
      <c r="O69">
        <f t="shared" si="63"/>
        <v>0</v>
      </c>
    </row>
    <row r="70" spans="2:15" x14ac:dyDescent="0.25">
      <c r="B70" s="3"/>
      <c r="C70" s="3"/>
      <c r="D70" s="3"/>
      <c r="E70" s="2" t="e">
        <f t="shared" si="68"/>
        <v>#DIV/0!</v>
      </c>
      <c r="F70" s="3"/>
      <c r="G70" s="3"/>
      <c r="H70">
        <f t="shared" si="38"/>
        <v>0</v>
      </c>
      <c r="L70">
        <f t="shared" si="50"/>
        <v>0</v>
      </c>
      <c r="M70">
        <f t="shared" si="39"/>
        <v>0</v>
      </c>
      <c r="O70">
        <f t="shared" si="63"/>
        <v>0</v>
      </c>
    </row>
    <row r="71" spans="2:15" x14ac:dyDescent="0.25">
      <c r="B71" s="3"/>
      <c r="C71" s="3"/>
      <c r="D71" s="3"/>
      <c r="E71" s="2" t="e">
        <f t="shared" si="68"/>
        <v>#DIV/0!</v>
      </c>
      <c r="F71" s="3"/>
      <c r="G71" s="3"/>
      <c r="H71">
        <f t="shared" si="38"/>
        <v>0</v>
      </c>
      <c r="L71">
        <f t="shared" si="50"/>
        <v>0</v>
      </c>
      <c r="M71">
        <f t="shared" si="39"/>
        <v>0</v>
      </c>
      <c r="O71">
        <f t="shared" si="63"/>
        <v>0</v>
      </c>
    </row>
    <row r="72" spans="2:15" x14ac:dyDescent="0.25">
      <c r="B72" s="3"/>
      <c r="C72" s="3"/>
      <c r="D72" s="3"/>
      <c r="E72" s="2" t="e">
        <f t="shared" si="68"/>
        <v>#DIV/0!</v>
      </c>
      <c r="F72" s="3"/>
      <c r="G72" s="3"/>
      <c r="H72">
        <f t="shared" si="38"/>
        <v>0</v>
      </c>
      <c r="L72">
        <f t="shared" si="50"/>
        <v>0</v>
      </c>
      <c r="M72">
        <f t="shared" si="39"/>
        <v>0</v>
      </c>
      <c r="O72">
        <f t="shared" si="63"/>
        <v>0</v>
      </c>
    </row>
    <row r="73" spans="2:15" x14ac:dyDescent="0.25">
      <c r="B73" s="3"/>
      <c r="C73" s="3"/>
      <c r="D73" s="3"/>
      <c r="E73" s="2" t="e">
        <f t="shared" si="68"/>
        <v>#DIV/0!</v>
      </c>
      <c r="F73" s="3"/>
      <c r="G73" s="3"/>
      <c r="H73">
        <f t="shared" si="38"/>
        <v>0</v>
      </c>
      <c r="L73">
        <f t="shared" si="50"/>
        <v>0</v>
      </c>
      <c r="M73">
        <f t="shared" si="39"/>
        <v>0</v>
      </c>
      <c r="O73">
        <f t="shared" si="63"/>
        <v>0</v>
      </c>
    </row>
    <row r="74" spans="2:15" x14ac:dyDescent="0.25">
      <c r="B74" s="3"/>
      <c r="C74" s="3"/>
      <c r="D74" s="3"/>
      <c r="E74" s="2" t="e">
        <f t="shared" si="68"/>
        <v>#DIV/0!</v>
      </c>
      <c r="F74" s="3"/>
      <c r="G74" s="3"/>
      <c r="H74">
        <f t="shared" si="38"/>
        <v>0</v>
      </c>
      <c r="L74">
        <f t="shared" si="50"/>
        <v>0</v>
      </c>
      <c r="M74">
        <f t="shared" si="39"/>
        <v>0</v>
      </c>
      <c r="O74">
        <f t="shared" si="63"/>
        <v>0</v>
      </c>
    </row>
    <row r="75" spans="2:15" x14ac:dyDescent="0.25">
      <c r="B75" s="3"/>
      <c r="C75" s="3"/>
      <c r="D75" s="3"/>
      <c r="E75" s="2" t="e">
        <f t="shared" si="68"/>
        <v>#DIV/0!</v>
      </c>
      <c r="F75" s="3"/>
      <c r="G75" s="3"/>
      <c r="H75">
        <f t="shared" si="38"/>
        <v>0</v>
      </c>
      <c r="L75">
        <f t="shared" si="50"/>
        <v>0</v>
      </c>
      <c r="M75">
        <f t="shared" si="39"/>
        <v>0</v>
      </c>
      <c r="O75">
        <f t="shared" si="63"/>
        <v>0</v>
      </c>
    </row>
    <row r="76" spans="2:15" x14ac:dyDescent="0.25">
      <c r="B76" s="3"/>
      <c r="C76" s="3"/>
      <c r="D76" s="3"/>
      <c r="E76" s="2" t="e">
        <f t="shared" si="68"/>
        <v>#DIV/0!</v>
      </c>
      <c r="F76" s="3"/>
      <c r="G76" s="3"/>
      <c r="H76">
        <f t="shared" si="38"/>
        <v>0</v>
      </c>
      <c r="L76">
        <f t="shared" si="50"/>
        <v>0</v>
      </c>
      <c r="M76">
        <f t="shared" si="39"/>
        <v>0</v>
      </c>
      <c r="O76">
        <f t="shared" si="63"/>
        <v>0</v>
      </c>
    </row>
    <row r="77" spans="2:15" x14ac:dyDescent="0.25">
      <c r="B77" s="3"/>
      <c r="C77" s="3"/>
      <c r="D77" s="3"/>
      <c r="E77" s="2" t="e">
        <f t="shared" si="68"/>
        <v>#DIV/0!</v>
      </c>
      <c r="F77" s="3"/>
      <c r="G77" s="3"/>
      <c r="H77">
        <f t="shared" si="38"/>
        <v>0</v>
      </c>
      <c r="L77">
        <f t="shared" si="50"/>
        <v>0</v>
      </c>
      <c r="M77">
        <f t="shared" si="39"/>
        <v>0</v>
      </c>
      <c r="O77">
        <f t="shared" si="63"/>
        <v>0</v>
      </c>
    </row>
    <row r="78" spans="2:15" x14ac:dyDescent="0.25">
      <c r="B78" s="3"/>
      <c r="C78" s="3"/>
      <c r="D78" s="3"/>
      <c r="E78" s="2" t="e">
        <f t="shared" si="68"/>
        <v>#DIV/0!</v>
      </c>
      <c r="F78" s="3"/>
      <c r="G78" s="3"/>
      <c r="H78">
        <f t="shared" si="38"/>
        <v>0</v>
      </c>
      <c r="L78">
        <f t="shared" si="50"/>
        <v>0</v>
      </c>
      <c r="M78">
        <f t="shared" si="39"/>
        <v>0</v>
      </c>
      <c r="O78">
        <f t="shared" si="63"/>
        <v>0</v>
      </c>
    </row>
    <row r="79" spans="2:15" x14ac:dyDescent="0.25">
      <c r="B79" s="3"/>
      <c r="C79" s="3"/>
      <c r="D79" s="3"/>
      <c r="E79" s="2" t="e">
        <f t="shared" si="68"/>
        <v>#DIV/0!</v>
      </c>
      <c r="F79" s="3"/>
      <c r="G79" s="3"/>
      <c r="H79">
        <f>F79-G79</f>
        <v>0</v>
      </c>
      <c r="L79">
        <f t="shared" si="50"/>
        <v>0</v>
      </c>
      <c r="M79">
        <f t="shared" si="39"/>
        <v>0</v>
      </c>
      <c r="O79">
        <f t="shared" si="63"/>
        <v>0</v>
      </c>
    </row>
    <row r="80" spans="2:15" x14ac:dyDescent="0.25">
      <c r="B80" s="3"/>
      <c r="C80" s="3"/>
      <c r="D80" s="3"/>
      <c r="E80" s="2" t="e">
        <f t="shared" si="68"/>
        <v>#DIV/0!</v>
      </c>
      <c r="F80" s="3"/>
      <c r="G80" s="3"/>
      <c r="H80">
        <f t="shared" si="38"/>
        <v>0</v>
      </c>
      <c r="L80">
        <f t="shared" si="50"/>
        <v>0</v>
      </c>
      <c r="M80">
        <f t="shared" si="39"/>
        <v>0</v>
      </c>
      <c r="O80">
        <f t="shared" si="63"/>
        <v>0</v>
      </c>
    </row>
    <row r="81" spans="2:15" x14ac:dyDescent="0.25">
      <c r="B81" s="3"/>
      <c r="C81" s="3"/>
      <c r="D81" s="3"/>
      <c r="E81" s="2" t="e">
        <f t="shared" si="68"/>
        <v>#DIV/0!</v>
      </c>
      <c r="F81" s="3"/>
      <c r="G81" s="3"/>
      <c r="H81">
        <f t="shared" si="38"/>
        <v>0</v>
      </c>
      <c r="L81">
        <f t="shared" si="50"/>
        <v>0</v>
      </c>
      <c r="M81">
        <f t="shared" si="39"/>
        <v>0</v>
      </c>
      <c r="O81">
        <f t="shared" si="63"/>
        <v>0</v>
      </c>
    </row>
    <row r="82" spans="2:15" x14ac:dyDescent="0.25">
      <c r="B82" s="3"/>
      <c r="C82" s="3"/>
      <c r="D82" s="3"/>
      <c r="E82" s="2" t="e">
        <f t="shared" si="68"/>
        <v>#DIV/0!</v>
      </c>
      <c r="F82" s="3"/>
      <c r="G82" s="3"/>
      <c r="H82">
        <f t="shared" si="38"/>
        <v>0</v>
      </c>
      <c r="L82">
        <f t="shared" si="50"/>
        <v>0</v>
      </c>
      <c r="M82">
        <f t="shared" si="39"/>
        <v>0</v>
      </c>
      <c r="O82">
        <f t="shared" si="63"/>
        <v>0</v>
      </c>
    </row>
    <row r="83" spans="2:15" x14ac:dyDescent="0.25">
      <c r="B83" s="3"/>
      <c r="C83" s="3"/>
      <c r="D83" s="3"/>
      <c r="E83" s="2" t="e">
        <f t="shared" si="68"/>
        <v>#DIV/0!</v>
      </c>
      <c r="F83" s="3"/>
      <c r="G83" s="3"/>
      <c r="H83">
        <f t="shared" si="38"/>
        <v>0</v>
      </c>
      <c r="L83">
        <f t="shared" si="50"/>
        <v>0</v>
      </c>
      <c r="M83">
        <f t="shared" si="39"/>
        <v>0</v>
      </c>
      <c r="O83">
        <f t="shared" si="63"/>
        <v>0</v>
      </c>
    </row>
    <row r="84" spans="2:15" x14ac:dyDescent="0.25">
      <c r="B84" s="3"/>
      <c r="C84" s="3"/>
      <c r="D84" s="3"/>
      <c r="E84" s="2" t="e">
        <f t="shared" si="68"/>
        <v>#DIV/0!</v>
      </c>
      <c r="F84" s="3"/>
      <c r="G84" s="3"/>
      <c r="H84">
        <f t="shared" si="38"/>
        <v>0</v>
      </c>
      <c r="L84">
        <f t="shared" si="50"/>
        <v>0</v>
      </c>
      <c r="M84">
        <f t="shared" si="39"/>
        <v>0</v>
      </c>
      <c r="O84">
        <f t="shared" si="63"/>
        <v>0</v>
      </c>
    </row>
    <row r="85" spans="2:15" x14ac:dyDescent="0.25">
      <c r="B85" s="3"/>
      <c r="C85" s="3"/>
      <c r="D85" s="3"/>
      <c r="E85" s="2" t="e">
        <f t="shared" si="49"/>
        <v>#DIV/0!</v>
      </c>
      <c r="F85" s="3"/>
      <c r="G85" s="3"/>
      <c r="H85">
        <f t="shared" si="38"/>
        <v>0</v>
      </c>
      <c r="L85">
        <f t="shared" si="50"/>
        <v>0</v>
      </c>
      <c r="M85">
        <f t="shared" si="39"/>
        <v>0</v>
      </c>
      <c r="O85">
        <f t="shared" si="63"/>
        <v>0</v>
      </c>
    </row>
    <row r="86" spans="2:15" x14ac:dyDescent="0.25">
      <c r="B86" s="3"/>
      <c r="C86" s="3"/>
      <c r="D86" s="3"/>
      <c r="E86" s="2" t="e">
        <f t="shared" si="49"/>
        <v>#DIV/0!</v>
      </c>
      <c r="F86" s="3"/>
      <c r="G86" s="3"/>
      <c r="H86">
        <f t="shared" si="38"/>
        <v>0</v>
      </c>
      <c r="L86">
        <f t="shared" si="50"/>
        <v>0</v>
      </c>
      <c r="M86">
        <f t="shared" si="39"/>
        <v>0</v>
      </c>
      <c r="O86">
        <f t="shared" si="63"/>
        <v>0</v>
      </c>
    </row>
    <row r="87" spans="2:15" x14ac:dyDescent="0.25">
      <c r="B87" s="3"/>
      <c r="C87" s="3"/>
      <c r="D87" s="3"/>
      <c r="E87" s="2" t="e">
        <f t="shared" ref="E87:E155" si="70">(B87)/(B87+C87+D87)</f>
        <v>#DIV/0!</v>
      </c>
      <c r="F87" s="3"/>
      <c r="G87" s="3"/>
      <c r="H87">
        <f t="shared" ref="H87:H101" si="71">F87-G87</f>
        <v>0</v>
      </c>
      <c r="L87">
        <f t="shared" ref="L87:L154" si="72">B87*10</f>
        <v>0</v>
      </c>
      <c r="M87">
        <f t="shared" ref="M87:M155" si="73">D87*5</f>
        <v>0</v>
      </c>
      <c r="O87">
        <f t="shared" si="63"/>
        <v>0</v>
      </c>
    </row>
    <row r="88" spans="2:15" x14ac:dyDescent="0.25">
      <c r="B88" s="3"/>
      <c r="C88" s="3"/>
      <c r="D88" s="3"/>
      <c r="E88" s="2" t="e">
        <f t="shared" si="70"/>
        <v>#DIV/0!</v>
      </c>
      <c r="F88" s="3"/>
      <c r="G88" s="3"/>
      <c r="H88">
        <f t="shared" si="71"/>
        <v>0</v>
      </c>
      <c r="L88">
        <f t="shared" si="72"/>
        <v>0</v>
      </c>
      <c r="M88">
        <f t="shared" si="73"/>
        <v>0</v>
      </c>
      <c r="O88">
        <f t="shared" si="63"/>
        <v>0</v>
      </c>
    </row>
    <row r="89" spans="2:15" x14ac:dyDescent="0.25">
      <c r="B89" s="3"/>
      <c r="C89" s="3"/>
      <c r="D89" s="3"/>
      <c r="E89" s="2" t="e">
        <f t="shared" si="70"/>
        <v>#DIV/0!</v>
      </c>
      <c r="F89" s="3"/>
      <c r="G89" s="3"/>
      <c r="H89">
        <f t="shared" si="71"/>
        <v>0</v>
      </c>
      <c r="L89">
        <f t="shared" si="72"/>
        <v>0</v>
      </c>
      <c r="M89">
        <f t="shared" si="73"/>
        <v>0</v>
      </c>
      <c r="O89">
        <f t="shared" si="63"/>
        <v>0</v>
      </c>
    </row>
    <row r="90" spans="2:15" x14ac:dyDescent="0.25">
      <c r="B90" s="3"/>
      <c r="C90" s="3"/>
      <c r="D90" s="3"/>
      <c r="E90" s="2" t="e">
        <f t="shared" si="70"/>
        <v>#DIV/0!</v>
      </c>
      <c r="F90" s="3"/>
      <c r="G90" s="3"/>
      <c r="H90">
        <f t="shared" si="71"/>
        <v>0</v>
      </c>
      <c r="L90">
        <f t="shared" si="72"/>
        <v>0</v>
      </c>
      <c r="M90">
        <f t="shared" si="73"/>
        <v>0</v>
      </c>
      <c r="O90">
        <f t="shared" si="63"/>
        <v>0</v>
      </c>
    </row>
    <row r="91" spans="2:15" x14ac:dyDescent="0.25">
      <c r="B91" s="3"/>
      <c r="C91" s="3"/>
      <c r="D91" s="3"/>
      <c r="E91" s="2" t="e">
        <f t="shared" si="70"/>
        <v>#DIV/0!</v>
      </c>
      <c r="F91" s="3"/>
      <c r="G91" s="3"/>
      <c r="H91">
        <f t="shared" si="71"/>
        <v>0</v>
      </c>
      <c r="L91">
        <f t="shared" si="72"/>
        <v>0</v>
      </c>
      <c r="M91">
        <f t="shared" si="73"/>
        <v>0</v>
      </c>
      <c r="O91">
        <f t="shared" si="63"/>
        <v>0</v>
      </c>
    </row>
    <row r="92" spans="2:15" x14ac:dyDescent="0.25">
      <c r="B92" s="3"/>
      <c r="C92" s="3"/>
      <c r="D92" s="3"/>
      <c r="E92" s="2" t="e">
        <f t="shared" si="70"/>
        <v>#DIV/0!</v>
      </c>
      <c r="F92" s="3"/>
      <c r="G92" s="3"/>
      <c r="H92">
        <f t="shared" si="71"/>
        <v>0</v>
      </c>
      <c r="L92">
        <f t="shared" si="72"/>
        <v>0</v>
      </c>
      <c r="M92">
        <f t="shared" si="73"/>
        <v>0</v>
      </c>
      <c r="O92">
        <f t="shared" si="63"/>
        <v>0</v>
      </c>
    </row>
    <row r="93" spans="2:15" x14ac:dyDescent="0.25">
      <c r="B93" s="3"/>
      <c r="C93" s="3"/>
      <c r="D93" s="3"/>
      <c r="E93" s="2" t="e">
        <f t="shared" si="70"/>
        <v>#DIV/0!</v>
      </c>
      <c r="F93" s="3"/>
      <c r="G93" s="3"/>
      <c r="H93">
        <f t="shared" si="71"/>
        <v>0</v>
      </c>
      <c r="L93">
        <f t="shared" si="72"/>
        <v>0</v>
      </c>
      <c r="M93">
        <f t="shared" si="73"/>
        <v>0</v>
      </c>
      <c r="O93">
        <f t="shared" si="63"/>
        <v>0</v>
      </c>
    </row>
    <row r="94" spans="2:15" x14ac:dyDescent="0.25">
      <c r="B94" s="3"/>
      <c r="C94" s="3"/>
      <c r="D94" s="3"/>
      <c r="E94" s="2" t="e">
        <f t="shared" si="70"/>
        <v>#DIV/0!</v>
      </c>
      <c r="F94" s="3"/>
      <c r="G94" s="3"/>
      <c r="H94">
        <f t="shared" si="71"/>
        <v>0</v>
      </c>
      <c r="L94">
        <f t="shared" si="72"/>
        <v>0</v>
      </c>
      <c r="M94">
        <f t="shared" si="73"/>
        <v>0</v>
      </c>
      <c r="O94">
        <f t="shared" si="63"/>
        <v>0</v>
      </c>
    </row>
    <row r="95" spans="2:15" x14ac:dyDescent="0.25">
      <c r="B95" s="3"/>
      <c r="C95" s="3"/>
      <c r="D95" s="3"/>
      <c r="E95" s="2" t="e">
        <f t="shared" si="70"/>
        <v>#DIV/0!</v>
      </c>
      <c r="F95" s="3"/>
      <c r="G95" s="3"/>
      <c r="H95">
        <f t="shared" si="71"/>
        <v>0</v>
      </c>
      <c r="L95">
        <f t="shared" si="72"/>
        <v>0</v>
      </c>
      <c r="M95">
        <f t="shared" si="73"/>
        <v>0</v>
      </c>
      <c r="O95">
        <f t="shared" si="63"/>
        <v>0</v>
      </c>
    </row>
    <row r="96" spans="2:15" x14ac:dyDescent="0.25">
      <c r="B96" s="3"/>
      <c r="C96" s="3"/>
      <c r="D96" s="3"/>
      <c r="E96" s="2" t="e">
        <f t="shared" si="70"/>
        <v>#DIV/0!</v>
      </c>
      <c r="F96" s="3"/>
      <c r="G96" s="3"/>
      <c r="H96">
        <f t="shared" si="71"/>
        <v>0</v>
      </c>
      <c r="L96">
        <f t="shared" si="72"/>
        <v>0</v>
      </c>
      <c r="M96">
        <f t="shared" si="73"/>
        <v>0</v>
      </c>
      <c r="O96">
        <f t="shared" si="63"/>
        <v>0</v>
      </c>
    </row>
    <row r="97" spans="2:15" x14ac:dyDescent="0.25">
      <c r="B97" s="3"/>
      <c r="C97" s="3"/>
      <c r="D97" s="3"/>
      <c r="E97" s="2" t="e">
        <f t="shared" si="70"/>
        <v>#DIV/0!</v>
      </c>
      <c r="F97" s="3"/>
      <c r="G97" s="3"/>
      <c r="H97">
        <f t="shared" si="71"/>
        <v>0</v>
      </c>
      <c r="L97">
        <f t="shared" si="72"/>
        <v>0</v>
      </c>
      <c r="M97">
        <f t="shared" si="73"/>
        <v>0</v>
      </c>
      <c r="O97">
        <f t="shared" ref="O97:O157" si="74">SUM(I97:N97)</f>
        <v>0</v>
      </c>
    </row>
    <row r="98" spans="2:15" x14ac:dyDescent="0.25">
      <c r="B98" s="3"/>
      <c r="C98" s="3"/>
      <c r="D98" s="3"/>
      <c r="E98" s="2" t="e">
        <f t="shared" si="70"/>
        <v>#DIV/0!</v>
      </c>
      <c r="F98" s="3"/>
      <c r="G98" s="3"/>
      <c r="H98">
        <f t="shared" si="71"/>
        <v>0</v>
      </c>
      <c r="L98">
        <f t="shared" si="72"/>
        <v>0</v>
      </c>
      <c r="M98">
        <f t="shared" si="73"/>
        <v>0</v>
      </c>
      <c r="O98">
        <f t="shared" si="74"/>
        <v>0</v>
      </c>
    </row>
    <row r="99" spans="2:15" x14ac:dyDescent="0.25">
      <c r="B99" s="3"/>
      <c r="C99" s="3"/>
      <c r="D99" s="3"/>
      <c r="E99" s="2" t="e">
        <f t="shared" si="70"/>
        <v>#DIV/0!</v>
      </c>
      <c r="F99" s="3"/>
      <c r="G99" s="3"/>
      <c r="H99">
        <f t="shared" si="71"/>
        <v>0</v>
      </c>
      <c r="L99">
        <f t="shared" si="72"/>
        <v>0</v>
      </c>
      <c r="M99">
        <f t="shared" si="73"/>
        <v>0</v>
      </c>
      <c r="O99">
        <f t="shared" si="74"/>
        <v>0</v>
      </c>
    </row>
    <row r="100" spans="2:15" x14ac:dyDescent="0.25">
      <c r="B100" s="3"/>
      <c r="C100" s="3"/>
      <c r="D100" s="3"/>
      <c r="E100" s="2" t="e">
        <f t="shared" si="70"/>
        <v>#DIV/0!</v>
      </c>
      <c r="F100" s="3"/>
      <c r="G100" s="3"/>
      <c r="H100">
        <f t="shared" si="71"/>
        <v>0</v>
      </c>
      <c r="L100">
        <f t="shared" si="72"/>
        <v>0</v>
      </c>
      <c r="M100">
        <f t="shared" si="73"/>
        <v>0</v>
      </c>
      <c r="O100">
        <f t="shared" si="74"/>
        <v>0</v>
      </c>
    </row>
    <row r="101" spans="2:15" x14ac:dyDescent="0.25">
      <c r="B101" s="3"/>
      <c r="C101" s="3"/>
      <c r="D101" s="3"/>
      <c r="E101" s="2" t="e">
        <f t="shared" si="70"/>
        <v>#DIV/0!</v>
      </c>
      <c r="F101" s="3"/>
      <c r="G101" s="3"/>
      <c r="H101">
        <f t="shared" si="71"/>
        <v>0</v>
      </c>
      <c r="L101">
        <f t="shared" si="72"/>
        <v>0</v>
      </c>
      <c r="M101">
        <f t="shared" si="73"/>
        <v>0</v>
      </c>
      <c r="O101">
        <f t="shared" si="74"/>
        <v>0</v>
      </c>
    </row>
    <row r="102" spans="2:15" x14ac:dyDescent="0.25">
      <c r="B102" s="3"/>
      <c r="C102" s="3"/>
      <c r="D102" s="3"/>
      <c r="E102" s="2" t="e">
        <f t="shared" si="70"/>
        <v>#DIV/0!</v>
      </c>
      <c r="F102" s="3"/>
      <c r="G102" s="3"/>
      <c r="H102">
        <f>F102-G102</f>
        <v>0</v>
      </c>
      <c r="L102">
        <f t="shared" si="72"/>
        <v>0</v>
      </c>
      <c r="M102">
        <f t="shared" si="73"/>
        <v>0</v>
      </c>
      <c r="O102">
        <f t="shared" si="74"/>
        <v>0</v>
      </c>
    </row>
    <row r="103" spans="2:15" x14ac:dyDescent="0.25">
      <c r="B103" s="3"/>
      <c r="C103" s="3"/>
      <c r="D103" s="3"/>
      <c r="E103" s="2" t="e">
        <f t="shared" si="70"/>
        <v>#DIV/0!</v>
      </c>
      <c r="F103" s="3"/>
      <c r="G103" s="3"/>
      <c r="H103">
        <f>F103-G103</f>
        <v>0</v>
      </c>
      <c r="L103">
        <f t="shared" si="72"/>
        <v>0</v>
      </c>
      <c r="M103">
        <f t="shared" si="73"/>
        <v>0</v>
      </c>
      <c r="O103">
        <f t="shared" si="74"/>
        <v>0</v>
      </c>
    </row>
    <row r="104" spans="2:15" x14ac:dyDescent="0.25">
      <c r="B104" s="3"/>
      <c r="C104" s="3"/>
      <c r="D104" s="3"/>
      <c r="E104" s="2" t="e">
        <f t="shared" si="70"/>
        <v>#DIV/0!</v>
      </c>
      <c r="F104" s="3"/>
      <c r="G104" s="3"/>
      <c r="H104">
        <f t="shared" ref="H104:H151" si="75">F104-G104</f>
        <v>0</v>
      </c>
      <c r="L104">
        <f t="shared" si="72"/>
        <v>0</v>
      </c>
      <c r="M104">
        <f t="shared" si="73"/>
        <v>0</v>
      </c>
      <c r="O104">
        <f t="shared" si="74"/>
        <v>0</v>
      </c>
    </row>
    <row r="105" spans="2:15" x14ac:dyDescent="0.25">
      <c r="B105" s="3"/>
      <c r="C105" s="3"/>
      <c r="D105" s="3"/>
      <c r="E105" s="2" t="e">
        <f t="shared" si="70"/>
        <v>#DIV/0!</v>
      </c>
      <c r="F105" s="3"/>
      <c r="G105" s="3"/>
      <c r="H105">
        <f t="shared" si="75"/>
        <v>0</v>
      </c>
      <c r="L105">
        <f t="shared" si="72"/>
        <v>0</v>
      </c>
      <c r="M105">
        <f t="shared" si="73"/>
        <v>0</v>
      </c>
      <c r="O105">
        <f t="shared" si="74"/>
        <v>0</v>
      </c>
    </row>
    <row r="106" spans="2:15" x14ac:dyDescent="0.25">
      <c r="B106" s="3"/>
      <c r="C106" s="3"/>
      <c r="D106" s="3"/>
      <c r="E106" s="2" t="e">
        <f t="shared" si="70"/>
        <v>#DIV/0!</v>
      </c>
      <c r="F106" s="3"/>
      <c r="G106" s="3"/>
      <c r="H106">
        <f t="shared" si="75"/>
        <v>0</v>
      </c>
      <c r="L106">
        <f t="shared" si="72"/>
        <v>0</v>
      </c>
      <c r="M106">
        <f t="shared" si="73"/>
        <v>0</v>
      </c>
      <c r="O106">
        <f t="shared" si="74"/>
        <v>0</v>
      </c>
    </row>
    <row r="107" spans="2:15" x14ac:dyDescent="0.25">
      <c r="B107" s="3"/>
      <c r="C107" s="3"/>
      <c r="D107" s="3"/>
      <c r="E107" s="2" t="e">
        <f t="shared" si="70"/>
        <v>#DIV/0!</v>
      </c>
      <c r="F107" s="3"/>
      <c r="G107" s="3"/>
      <c r="H107">
        <f t="shared" si="75"/>
        <v>0</v>
      </c>
      <c r="L107">
        <f t="shared" si="72"/>
        <v>0</v>
      </c>
      <c r="M107">
        <f t="shared" si="73"/>
        <v>0</v>
      </c>
      <c r="O107">
        <f t="shared" si="74"/>
        <v>0</v>
      </c>
    </row>
    <row r="108" spans="2:15" x14ac:dyDescent="0.25">
      <c r="B108" s="3"/>
      <c r="C108" s="3"/>
      <c r="D108" s="3"/>
      <c r="E108" s="2" t="e">
        <f t="shared" si="70"/>
        <v>#DIV/0!</v>
      </c>
      <c r="F108" s="3"/>
      <c r="G108" s="3"/>
      <c r="H108">
        <f t="shared" si="75"/>
        <v>0</v>
      </c>
      <c r="L108">
        <f t="shared" si="72"/>
        <v>0</v>
      </c>
      <c r="M108">
        <f t="shared" si="73"/>
        <v>0</v>
      </c>
      <c r="O108">
        <f t="shared" si="74"/>
        <v>0</v>
      </c>
    </row>
    <row r="109" spans="2:15" x14ac:dyDescent="0.25">
      <c r="B109" s="3"/>
      <c r="C109" s="3"/>
      <c r="D109" s="3"/>
      <c r="E109" s="2" t="e">
        <f t="shared" si="70"/>
        <v>#DIV/0!</v>
      </c>
      <c r="F109" s="3"/>
      <c r="G109" s="3"/>
      <c r="H109">
        <f t="shared" si="75"/>
        <v>0</v>
      </c>
      <c r="L109">
        <f t="shared" si="72"/>
        <v>0</v>
      </c>
      <c r="M109">
        <f t="shared" si="73"/>
        <v>0</v>
      </c>
      <c r="O109">
        <f t="shared" si="74"/>
        <v>0</v>
      </c>
    </row>
    <row r="110" spans="2:15" x14ac:dyDescent="0.25">
      <c r="B110" s="3"/>
      <c r="C110" s="3"/>
      <c r="D110" s="3"/>
      <c r="E110" s="2" t="e">
        <f t="shared" si="70"/>
        <v>#DIV/0!</v>
      </c>
      <c r="F110" s="3"/>
      <c r="G110" s="3"/>
      <c r="H110">
        <f t="shared" si="75"/>
        <v>0</v>
      </c>
      <c r="L110">
        <f t="shared" si="72"/>
        <v>0</v>
      </c>
      <c r="M110">
        <f t="shared" si="73"/>
        <v>0</v>
      </c>
      <c r="O110">
        <f t="shared" si="74"/>
        <v>0</v>
      </c>
    </row>
    <row r="111" spans="2:15" x14ac:dyDescent="0.25">
      <c r="B111" s="3"/>
      <c r="C111" s="3"/>
      <c r="D111" s="3"/>
      <c r="E111" s="2" t="e">
        <f t="shared" si="70"/>
        <v>#DIV/0!</v>
      </c>
      <c r="F111" s="3"/>
      <c r="G111" s="3"/>
      <c r="H111">
        <f t="shared" si="75"/>
        <v>0</v>
      </c>
      <c r="L111">
        <f t="shared" si="72"/>
        <v>0</v>
      </c>
      <c r="M111">
        <f t="shared" si="73"/>
        <v>0</v>
      </c>
      <c r="O111">
        <f t="shared" si="74"/>
        <v>0</v>
      </c>
    </row>
    <row r="112" spans="2:15" x14ac:dyDescent="0.25">
      <c r="B112" s="3"/>
      <c r="C112" s="3"/>
      <c r="D112" s="3"/>
      <c r="E112" s="2" t="e">
        <f t="shared" si="70"/>
        <v>#DIV/0!</v>
      </c>
      <c r="F112" s="3"/>
      <c r="G112" s="3"/>
      <c r="H112">
        <f t="shared" si="75"/>
        <v>0</v>
      </c>
      <c r="L112">
        <f t="shared" si="72"/>
        <v>0</v>
      </c>
      <c r="M112">
        <f t="shared" si="73"/>
        <v>0</v>
      </c>
      <c r="O112">
        <f t="shared" si="74"/>
        <v>0</v>
      </c>
    </row>
    <row r="113" spans="2:15" x14ac:dyDescent="0.25">
      <c r="B113" s="3"/>
      <c r="C113" s="3"/>
      <c r="D113" s="3"/>
      <c r="E113" s="2" t="e">
        <f t="shared" si="70"/>
        <v>#DIV/0!</v>
      </c>
      <c r="F113" s="3"/>
      <c r="G113" s="3"/>
      <c r="H113">
        <f t="shared" si="75"/>
        <v>0</v>
      </c>
      <c r="L113">
        <f t="shared" si="72"/>
        <v>0</v>
      </c>
      <c r="M113">
        <f t="shared" si="73"/>
        <v>0</v>
      </c>
      <c r="O113">
        <f t="shared" si="74"/>
        <v>0</v>
      </c>
    </row>
    <row r="114" spans="2:15" x14ac:dyDescent="0.25">
      <c r="B114" s="3"/>
      <c r="C114" s="3"/>
      <c r="D114" s="3"/>
      <c r="E114" s="2" t="e">
        <f t="shared" si="70"/>
        <v>#DIV/0!</v>
      </c>
      <c r="F114" s="3"/>
      <c r="G114" s="3"/>
      <c r="H114">
        <f t="shared" si="75"/>
        <v>0</v>
      </c>
      <c r="L114">
        <f t="shared" si="72"/>
        <v>0</v>
      </c>
      <c r="M114">
        <f t="shared" si="73"/>
        <v>0</v>
      </c>
      <c r="O114">
        <f t="shared" si="74"/>
        <v>0</v>
      </c>
    </row>
    <row r="115" spans="2:15" x14ac:dyDescent="0.25">
      <c r="B115" s="3"/>
      <c r="C115" s="3"/>
      <c r="D115" s="3"/>
      <c r="E115" s="2" t="e">
        <f t="shared" si="70"/>
        <v>#DIV/0!</v>
      </c>
      <c r="F115" s="3"/>
      <c r="G115" s="3"/>
      <c r="H115">
        <f t="shared" si="75"/>
        <v>0</v>
      </c>
      <c r="L115">
        <f t="shared" si="72"/>
        <v>0</v>
      </c>
      <c r="M115">
        <f t="shared" si="73"/>
        <v>0</v>
      </c>
      <c r="O115">
        <f t="shared" si="74"/>
        <v>0</v>
      </c>
    </row>
    <row r="116" spans="2:15" x14ac:dyDescent="0.25">
      <c r="B116" s="3"/>
      <c r="C116" s="3"/>
      <c r="D116" s="3"/>
      <c r="E116" s="2" t="e">
        <f t="shared" si="70"/>
        <v>#DIV/0!</v>
      </c>
      <c r="F116" s="3"/>
      <c r="G116" s="3"/>
      <c r="H116">
        <f t="shared" si="75"/>
        <v>0</v>
      </c>
      <c r="L116">
        <f t="shared" si="72"/>
        <v>0</v>
      </c>
      <c r="M116">
        <f t="shared" si="73"/>
        <v>0</v>
      </c>
      <c r="O116">
        <f t="shared" si="74"/>
        <v>0</v>
      </c>
    </row>
    <row r="117" spans="2:15" x14ac:dyDescent="0.25">
      <c r="B117" s="3"/>
      <c r="C117" s="3"/>
      <c r="D117" s="3"/>
      <c r="E117" s="2" t="e">
        <f t="shared" si="70"/>
        <v>#DIV/0!</v>
      </c>
      <c r="F117" s="3"/>
      <c r="G117" s="3"/>
      <c r="H117">
        <f t="shared" si="75"/>
        <v>0</v>
      </c>
      <c r="L117">
        <f t="shared" si="72"/>
        <v>0</v>
      </c>
      <c r="M117">
        <f t="shared" si="73"/>
        <v>0</v>
      </c>
      <c r="O117">
        <f t="shared" si="74"/>
        <v>0</v>
      </c>
    </row>
    <row r="118" spans="2:15" x14ac:dyDescent="0.25">
      <c r="B118" s="3"/>
      <c r="C118" s="3"/>
      <c r="D118" s="3"/>
      <c r="E118" s="2" t="e">
        <f t="shared" si="70"/>
        <v>#DIV/0!</v>
      </c>
      <c r="F118" s="3"/>
      <c r="G118" s="3"/>
      <c r="H118">
        <f t="shared" si="75"/>
        <v>0</v>
      </c>
      <c r="L118">
        <f t="shared" si="72"/>
        <v>0</v>
      </c>
      <c r="M118">
        <f t="shared" si="73"/>
        <v>0</v>
      </c>
      <c r="O118">
        <f t="shared" si="74"/>
        <v>0</v>
      </c>
    </row>
    <row r="119" spans="2:15" x14ac:dyDescent="0.25">
      <c r="B119" s="3"/>
      <c r="C119" s="3"/>
      <c r="D119" s="3"/>
      <c r="E119" s="2" t="e">
        <f t="shared" si="70"/>
        <v>#DIV/0!</v>
      </c>
      <c r="F119" s="3"/>
      <c r="G119" s="3"/>
      <c r="H119">
        <f t="shared" si="75"/>
        <v>0</v>
      </c>
      <c r="L119">
        <f t="shared" si="72"/>
        <v>0</v>
      </c>
      <c r="M119">
        <f t="shared" si="73"/>
        <v>0</v>
      </c>
      <c r="O119">
        <f t="shared" si="74"/>
        <v>0</v>
      </c>
    </row>
    <row r="120" spans="2:15" x14ac:dyDescent="0.25">
      <c r="B120" s="3"/>
      <c r="C120" s="3"/>
      <c r="D120" s="3"/>
      <c r="E120" s="2" t="e">
        <f t="shared" si="70"/>
        <v>#DIV/0!</v>
      </c>
      <c r="F120" s="3"/>
      <c r="G120" s="3"/>
      <c r="H120">
        <f t="shared" si="75"/>
        <v>0</v>
      </c>
      <c r="L120">
        <f t="shared" si="72"/>
        <v>0</v>
      </c>
      <c r="M120">
        <f t="shared" si="73"/>
        <v>0</v>
      </c>
      <c r="O120">
        <f t="shared" si="74"/>
        <v>0</v>
      </c>
    </row>
    <row r="121" spans="2:15" x14ac:dyDescent="0.25">
      <c r="B121" s="3"/>
      <c r="C121" s="3"/>
      <c r="D121" s="3"/>
      <c r="E121" s="2" t="e">
        <f t="shared" si="70"/>
        <v>#DIV/0!</v>
      </c>
      <c r="F121" s="3"/>
      <c r="G121" s="3"/>
      <c r="H121">
        <f t="shared" si="75"/>
        <v>0</v>
      </c>
      <c r="L121">
        <f t="shared" si="72"/>
        <v>0</v>
      </c>
      <c r="M121">
        <f t="shared" si="73"/>
        <v>0</v>
      </c>
      <c r="O121">
        <f t="shared" si="74"/>
        <v>0</v>
      </c>
    </row>
    <row r="122" spans="2:15" x14ac:dyDescent="0.25">
      <c r="B122" s="3"/>
      <c r="C122" s="3"/>
      <c r="D122" s="3"/>
      <c r="E122" s="2" t="e">
        <f t="shared" si="70"/>
        <v>#DIV/0!</v>
      </c>
      <c r="F122" s="3"/>
      <c r="G122" s="3"/>
      <c r="H122">
        <f t="shared" si="75"/>
        <v>0</v>
      </c>
      <c r="L122">
        <f t="shared" si="72"/>
        <v>0</v>
      </c>
      <c r="M122">
        <f t="shared" si="73"/>
        <v>0</v>
      </c>
      <c r="O122">
        <f t="shared" si="74"/>
        <v>0</v>
      </c>
    </row>
    <row r="123" spans="2:15" x14ac:dyDescent="0.25">
      <c r="B123" s="3"/>
      <c r="C123" s="3"/>
      <c r="D123" s="3"/>
      <c r="E123" s="2" t="e">
        <f t="shared" si="70"/>
        <v>#DIV/0!</v>
      </c>
      <c r="F123" s="3"/>
      <c r="G123" s="3"/>
      <c r="H123">
        <f>F123-G123</f>
        <v>0</v>
      </c>
      <c r="L123">
        <f t="shared" si="72"/>
        <v>0</v>
      </c>
      <c r="M123">
        <f t="shared" si="73"/>
        <v>0</v>
      </c>
      <c r="O123">
        <f t="shared" si="74"/>
        <v>0</v>
      </c>
    </row>
    <row r="124" spans="2:15" x14ac:dyDescent="0.25">
      <c r="B124" s="3"/>
      <c r="C124" s="3"/>
      <c r="D124" s="3"/>
      <c r="E124" s="2" t="e">
        <f t="shared" si="70"/>
        <v>#DIV/0!</v>
      </c>
      <c r="F124" s="3"/>
      <c r="G124" s="3"/>
      <c r="H124">
        <f t="shared" ref="H124" si="76">F124-G124</f>
        <v>0</v>
      </c>
      <c r="L124">
        <f t="shared" si="72"/>
        <v>0</v>
      </c>
      <c r="M124">
        <f t="shared" si="73"/>
        <v>0</v>
      </c>
      <c r="O124">
        <f t="shared" si="74"/>
        <v>0</v>
      </c>
    </row>
    <row r="125" spans="2:15" x14ac:dyDescent="0.25">
      <c r="B125" s="3"/>
      <c r="C125" s="3"/>
      <c r="D125" s="3"/>
      <c r="E125" s="2" t="e">
        <f t="shared" si="70"/>
        <v>#DIV/0!</v>
      </c>
      <c r="F125" s="3"/>
      <c r="G125" s="3"/>
      <c r="H125">
        <f t="shared" si="75"/>
        <v>0</v>
      </c>
      <c r="L125">
        <f t="shared" si="72"/>
        <v>0</v>
      </c>
      <c r="M125">
        <f t="shared" si="73"/>
        <v>0</v>
      </c>
      <c r="O125">
        <f t="shared" si="74"/>
        <v>0</v>
      </c>
    </row>
    <row r="126" spans="2:15" x14ac:dyDescent="0.25">
      <c r="B126" s="3"/>
      <c r="C126" s="3"/>
      <c r="D126" s="3"/>
      <c r="E126" s="2" t="e">
        <f t="shared" si="70"/>
        <v>#DIV/0!</v>
      </c>
      <c r="F126" s="3"/>
      <c r="G126" s="3"/>
      <c r="H126">
        <f t="shared" si="75"/>
        <v>0</v>
      </c>
      <c r="L126">
        <f t="shared" si="72"/>
        <v>0</v>
      </c>
      <c r="M126">
        <f t="shared" si="73"/>
        <v>0</v>
      </c>
      <c r="O126">
        <f t="shared" si="74"/>
        <v>0</v>
      </c>
    </row>
    <row r="127" spans="2:15" x14ac:dyDescent="0.25">
      <c r="B127" s="3"/>
      <c r="C127" s="3"/>
      <c r="D127" s="3"/>
      <c r="E127" s="2" t="e">
        <f t="shared" si="70"/>
        <v>#DIV/0!</v>
      </c>
      <c r="F127" s="3"/>
      <c r="G127" s="3"/>
      <c r="H127">
        <f t="shared" si="75"/>
        <v>0</v>
      </c>
      <c r="L127">
        <f t="shared" si="72"/>
        <v>0</v>
      </c>
      <c r="M127">
        <f t="shared" si="73"/>
        <v>0</v>
      </c>
      <c r="O127">
        <f t="shared" si="74"/>
        <v>0</v>
      </c>
    </row>
    <row r="128" spans="2:15" x14ac:dyDescent="0.25">
      <c r="B128" s="3"/>
      <c r="C128" s="3"/>
      <c r="D128" s="3"/>
      <c r="E128" s="2" t="e">
        <f t="shared" si="70"/>
        <v>#DIV/0!</v>
      </c>
      <c r="F128" s="3"/>
      <c r="G128" s="3"/>
      <c r="H128">
        <f t="shared" si="75"/>
        <v>0</v>
      </c>
      <c r="L128">
        <f t="shared" si="72"/>
        <v>0</v>
      </c>
      <c r="M128">
        <f t="shared" si="73"/>
        <v>0</v>
      </c>
      <c r="O128">
        <f t="shared" si="74"/>
        <v>0</v>
      </c>
    </row>
    <row r="129" spans="2:15" x14ac:dyDescent="0.25">
      <c r="B129" s="3"/>
      <c r="C129" s="3"/>
      <c r="D129" s="3"/>
      <c r="E129" s="2" t="e">
        <f t="shared" si="70"/>
        <v>#DIV/0!</v>
      </c>
      <c r="F129" s="3"/>
      <c r="G129" s="3"/>
      <c r="H129">
        <f t="shared" si="75"/>
        <v>0</v>
      </c>
      <c r="L129">
        <f t="shared" si="72"/>
        <v>0</v>
      </c>
      <c r="M129">
        <f t="shared" si="73"/>
        <v>0</v>
      </c>
      <c r="O129">
        <f t="shared" si="74"/>
        <v>0</v>
      </c>
    </row>
    <row r="130" spans="2:15" x14ac:dyDescent="0.25">
      <c r="B130" s="3"/>
      <c r="C130" s="3"/>
      <c r="D130" s="3"/>
      <c r="E130" s="2" t="e">
        <f t="shared" si="70"/>
        <v>#DIV/0!</v>
      </c>
      <c r="F130" s="3"/>
      <c r="G130" s="3"/>
      <c r="H130">
        <f t="shared" si="75"/>
        <v>0</v>
      </c>
      <c r="L130">
        <f t="shared" si="72"/>
        <v>0</v>
      </c>
      <c r="M130">
        <f t="shared" si="73"/>
        <v>0</v>
      </c>
      <c r="O130">
        <f t="shared" si="74"/>
        <v>0</v>
      </c>
    </row>
    <row r="131" spans="2:15" x14ac:dyDescent="0.25">
      <c r="B131" s="3"/>
      <c r="C131" s="3"/>
      <c r="D131" s="3"/>
      <c r="E131" s="2" t="e">
        <f t="shared" si="70"/>
        <v>#DIV/0!</v>
      </c>
      <c r="F131" s="3"/>
      <c r="G131" s="3"/>
      <c r="H131">
        <f t="shared" si="75"/>
        <v>0</v>
      </c>
      <c r="L131">
        <f t="shared" si="72"/>
        <v>0</v>
      </c>
      <c r="M131">
        <f t="shared" si="73"/>
        <v>0</v>
      </c>
      <c r="O131">
        <f t="shared" si="74"/>
        <v>0</v>
      </c>
    </row>
    <row r="132" spans="2:15" x14ac:dyDescent="0.25">
      <c r="B132" s="3"/>
      <c r="C132" s="3"/>
      <c r="D132" s="3"/>
      <c r="E132" s="2" t="e">
        <f t="shared" si="70"/>
        <v>#DIV/0!</v>
      </c>
      <c r="F132" s="3"/>
      <c r="G132" s="3"/>
      <c r="H132">
        <f t="shared" si="75"/>
        <v>0</v>
      </c>
      <c r="L132">
        <f t="shared" si="72"/>
        <v>0</v>
      </c>
      <c r="M132">
        <f t="shared" si="73"/>
        <v>0</v>
      </c>
      <c r="O132">
        <f t="shared" si="74"/>
        <v>0</v>
      </c>
    </row>
    <row r="133" spans="2:15" x14ac:dyDescent="0.25">
      <c r="B133" s="3"/>
      <c r="C133" s="3"/>
      <c r="D133" s="3"/>
      <c r="E133" s="2" t="e">
        <f t="shared" si="70"/>
        <v>#DIV/0!</v>
      </c>
      <c r="F133" s="3"/>
      <c r="G133" s="3"/>
      <c r="H133">
        <f t="shared" si="75"/>
        <v>0</v>
      </c>
      <c r="L133">
        <f t="shared" si="72"/>
        <v>0</v>
      </c>
      <c r="M133">
        <f t="shared" si="73"/>
        <v>0</v>
      </c>
      <c r="O133">
        <f t="shared" si="74"/>
        <v>0</v>
      </c>
    </row>
    <row r="134" spans="2:15" x14ac:dyDescent="0.25">
      <c r="B134" s="3"/>
      <c r="C134" s="3"/>
      <c r="D134" s="3"/>
      <c r="E134" s="2" t="e">
        <f t="shared" si="70"/>
        <v>#DIV/0!</v>
      </c>
      <c r="F134" s="3"/>
      <c r="G134" s="3"/>
      <c r="H134">
        <f t="shared" si="75"/>
        <v>0</v>
      </c>
      <c r="L134">
        <f t="shared" si="72"/>
        <v>0</v>
      </c>
      <c r="M134">
        <f t="shared" si="73"/>
        <v>0</v>
      </c>
      <c r="O134">
        <f t="shared" si="74"/>
        <v>0</v>
      </c>
    </row>
    <row r="135" spans="2:15" x14ac:dyDescent="0.25">
      <c r="B135" s="3"/>
      <c r="C135" s="3"/>
      <c r="D135" s="3"/>
      <c r="E135" s="2" t="e">
        <f t="shared" si="70"/>
        <v>#DIV/0!</v>
      </c>
      <c r="F135" s="3"/>
      <c r="G135" s="3"/>
      <c r="H135">
        <f t="shared" si="75"/>
        <v>0</v>
      </c>
      <c r="L135">
        <f t="shared" si="72"/>
        <v>0</v>
      </c>
      <c r="M135">
        <f t="shared" si="73"/>
        <v>0</v>
      </c>
      <c r="O135">
        <f t="shared" si="74"/>
        <v>0</v>
      </c>
    </row>
    <row r="136" spans="2:15" x14ac:dyDescent="0.25">
      <c r="B136" s="3"/>
      <c r="C136" s="3"/>
      <c r="D136" s="3"/>
      <c r="E136" s="2" t="e">
        <f t="shared" si="70"/>
        <v>#DIV/0!</v>
      </c>
      <c r="F136" s="3"/>
      <c r="G136" s="3"/>
      <c r="H136">
        <f t="shared" si="75"/>
        <v>0</v>
      </c>
      <c r="L136">
        <f t="shared" si="72"/>
        <v>0</v>
      </c>
      <c r="M136">
        <f t="shared" si="73"/>
        <v>0</v>
      </c>
      <c r="O136">
        <f t="shared" si="74"/>
        <v>0</v>
      </c>
    </row>
    <row r="137" spans="2:15" x14ac:dyDescent="0.25">
      <c r="B137" s="3"/>
      <c r="C137" s="3"/>
      <c r="D137" s="3"/>
      <c r="E137" s="2" t="e">
        <f t="shared" si="70"/>
        <v>#DIV/0!</v>
      </c>
      <c r="F137" s="3"/>
      <c r="G137" s="3"/>
      <c r="H137">
        <f t="shared" si="75"/>
        <v>0</v>
      </c>
      <c r="L137">
        <f t="shared" si="72"/>
        <v>0</v>
      </c>
      <c r="M137">
        <f t="shared" si="73"/>
        <v>0</v>
      </c>
      <c r="O137">
        <f t="shared" si="74"/>
        <v>0</v>
      </c>
    </row>
    <row r="138" spans="2:15" x14ac:dyDescent="0.25">
      <c r="B138" s="3"/>
      <c r="C138" s="3"/>
      <c r="D138" s="3"/>
      <c r="E138" s="2" t="e">
        <f t="shared" si="70"/>
        <v>#DIV/0!</v>
      </c>
      <c r="F138" s="3"/>
      <c r="G138" s="3"/>
      <c r="H138">
        <f t="shared" si="75"/>
        <v>0</v>
      </c>
      <c r="L138">
        <f t="shared" si="72"/>
        <v>0</v>
      </c>
      <c r="M138">
        <f t="shared" si="73"/>
        <v>0</v>
      </c>
      <c r="O138">
        <f t="shared" si="74"/>
        <v>0</v>
      </c>
    </row>
    <row r="139" spans="2:15" x14ac:dyDescent="0.25">
      <c r="B139" s="3"/>
      <c r="C139" s="3"/>
      <c r="D139" s="3"/>
      <c r="E139" s="2" t="e">
        <f t="shared" si="70"/>
        <v>#DIV/0!</v>
      </c>
      <c r="F139" s="3"/>
      <c r="G139" s="3"/>
      <c r="H139">
        <f t="shared" si="75"/>
        <v>0</v>
      </c>
      <c r="L139">
        <f t="shared" si="72"/>
        <v>0</v>
      </c>
      <c r="M139">
        <f t="shared" si="73"/>
        <v>0</v>
      </c>
      <c r="O139">
        <f t="shared" si="74"/>
        <v>0</v>
      </c>
    </row>
    <row r="140" spans="2:15" x14ac:dyDescent="0.25">
      <c r="B140" s="3"/>
      <c r="C140" s="3"/>
      <c r="D140" s="3"/>
      <c r="E140" s="2" t="e">
        <f t="shared" si="70"/>
        <v>#DIV/0!</v>
      </c>
      <c r="F140" s="3"/>
      <c r="G140" s="3"/>
      <c r="H140">
        <f t="shared" si="75"/>
        <v>0</v>
      </c>
      <c r="L140">
        <f t="shared" si="72"/>
        <v>0</v>
      </c>
      <c r="M140">
        <f t="shared" si="73"/>
        <v>0</v>
      </c>
      <c r="O140">
        <f t="shared" si="74"/>
        <v>0</v>
      </c>
    </row>
    <row r="141" spans="2:15" x14ac:dyDescent="0.25">
      <c r="B141" s="3"/>
      <c r="C141" s="3"/>
      <c r="D141" s="3"/>
      <c r="E141" s="2" t="e">
        <f t="shared" si="70"/>
        <v>#DIV/0!</v>
      </c>
      <c r="F141" s="3"/>
      <c r="G141" s="3"/>
      <c r="H141">
        <f t="shared" si="75"/>
        <v>0</v>
      </c>
      <c r="L141">
        <f t="shared" si="72"/>
        <v>0</v>
      </c>
      <c r="M141">
        <f t="shared" si="73"/>
        <v>0</v>
      </c>
      <c r="O141">
        <f t="shared" si="74"/>
        <v>0</v>
      </c>
    </row>
    <row r="142" spans="2:15" x14ac:dyDescent="0.25">
      <c r="B142" s="3"/>
      <c r="C142" s="3"/>
      <c r="D142" s="3"/>
      <c r="E142" s="2" t="e">
        <f t="shared" si="70"/>
        <v>#DIV/0!</v>
      </c>
      <c r="F142" s="3"/>
      <c r="G142" s="3"/>
      <c r="H142">
        <f t="shared" si="75"/>
        <v>0</v>
      </c>
      <c r="L142">
        <f t="shared" si="72"/>
        <v>0</v>
      </c>
      <c r="M142">
        <f t="shared" si="73"/>
        <v>0</v>
      </c>
      <c r="O142">
        <f t="shared" si="74"/>
        <v>0</v>
      </c>
    </row>
    <row r="143" spans="2:15" x14ac:dyDescent="0.25">
      <c r="B143" s="3"/>
      <c r="C143" s="3"/>
      <c r="D143" s="3"/>
      <c r="E143" s="2" t="e">
        <f t="shared" si="70"/>
        <v>#DIV/0!</v>
      </c>
      <c r="F143" s="3"/>
      <c r="G143" s="3"/>
      <c r="H143">
        <f t="shared" si="75"/>
        <v>0</v>
      </c>
      <c r="L143">
        <f t="shared" si="72"/>
        <v>0</v>
      </c>
      <c r="M143">
        <f t="shared" si="73"/>
        <v>0</v>
      </c>
      <c r="O143">
        <f t="shared" si="74"/>
        <v>0</v>
      </c>
    </row>
    <row r="144" spans="2:15" x14ac:dyDescent="0.25">
      <c r="B144" s="3"/>
      <c r="C144" s="3"/>
      <c r="D144" s="3"/>
      <c r="E144" s="2" t="e">
        <f t="shared" si="70"/>
        <v>#DIV/0!</v>
      </c>
      <c r="F144" s="3"/>
      <c r="G144" s="3"/>
      <c r="H144">
        <f t="shared" si="75"/>
        <v>0</v>
      </c>
      <c r="L144">
        <f t="shared" si="72"/>
        <v>0</v>
      </c>
      <c r="M144">
        <f t="shared" si="73"/>
        <v>0</v>
      </c>
      <c r="O144">
        <f t="shared" si="74"/>
        <v>0</v>
      </c>
    </row>
    <row r="145" spans="2:15" x14ac:dyDescent="0.25">
      <c r="B145" s="3"/>
      <c r="C145" s="3"/>
      <c r="D145" s="3"/>
      <c r="E145" s="2" t="e">
        <f t="shared" si="70"/>
        <v>#DIV/0!</v>
      </c>
      <c r="F145" s="3"/>
      <c r="G145" s="3"/>
      <c r="H145">
        <f t="shared" si="75"/>
        <v>0</v>
      </c>
      <c r="L145">
        <f t="shared" si="72"/>
        <v>0</v>
      </c>
      <c r="M145">
        <f t="shared" si="73"/>
        <v>0</v>
      </c>
      <c r="O145">
        <f t="shared" si="74"/>
        <v>0</v>
      </c>
    </row>
    <row r="146" spans="2:15" x14ac:dyDescent="0.25">
      <c r="B146" s="3"/>
      <c r="C146" s="3"/>
      <c r="D146" s="3"/>
      <c r="E146" s="2" t="e">
        <f t="shared" si="70"/>
        <v>#DIV/0!</v>
      </c>
      <c r="F146" s="3"/>
      <c r="G146" s="3"/>
      <c r="H146">
        <f t="shared" si="75"/>
        <v>0</v>
      </c>
      <c r="L146">
        <f t="shared" si="72"/>
        <v>0</v>
      </c>
      <c r="M146">
        <f t="shared" si="73"/>
        <v>0</v>
      </c>
      <c r="O146">
        <f t="shared" si="74"/>
        <v>0</v>
      </c>
    </row>
    <row r="147" spans="2:15" x14ac:dyDescent="0.25">
      <c r="B147" s="3"/>
      <c r="C147" s="3"/>
      <c r="D147" s="3"/>
      <c r="E147" s="2" t="e">
        <f t="shared" si="70"/>
        <v>#DIV/0!</v>
      </c>
      <c r="F147" s="3"/>
      <c r="G147" s="3"/>
      <c r="H147">
        <f t="shared" si="75"/>
        <v>0</v>
      </c>
      <c r="L147">
        <f t="shared" si="72"/>
        <v>0</v>
      </c>
      <c r="M147">
        <f t="shared" si="73"/>
        <v>0</v>
      </c>
      <c r="O147">
        <f t="shared" si="74"/>
        <v>0</v>
      </c>
    </row>
    <row r="148" spans="2:15" x14ac:dyDescent="0.25">
      <c r="B148" s="3"/>
      <c r="C148" s="3"/>
      <c r="D148" s="3"/>
      <c r="E148" s="2" t="e">
        <f t="shared" si="70"/>
        <v>#DIV/0!</v>
      </c>
      <c r="F148" s="3"/>
      <c r="G148" s="3"/>
      <c r="H148">
        <f t="shared" si="75"/>
        <v>0</v>
      </c>
      <c r="L148">
        <f t="shared" si="72"/>
        <v>0</v>
      </c>
      <c r="M148">
        <f t="shared" si="73"/>
        <v>0</v>
      </c>
      <c r="O148">
        <f t="shared" si="74"/>
        <v>0</v>
      </c>
    </row>
    <row r="149" spans="2:15" x14ac:dyDescent="0.25">
      <c r="B149" s="3"/>
      <c r="C149" s="3"/>
      <c r="D149" s="3"/>
      <c r="E149" s="2" t="e">
        <f t="shared" si="70"/>
        <v>#DIV/0!</v>
      </c>
      <c r="F149" s="3"/>
      <c r="G149" s="3"/>
      <c r="H149">
        <f t="shared" si="75"/>
        <v>0</v>
      </c>
      <c r="L149">
        <f t="shared" si="72"/>
        <v>0</v>
      </c>
      <c r="M149">
        <f t="shared" si="73"/>
        <v>0</v>
      </c>
      <c r="O149">
        <f t="shared" si="74"/>
        <v>0</v>
      </c>
    </row>
    <row r="150" spans="2:15" x14ac:dyDescent="0.25">
      <c r="B150" s="3"/>
      <c r="C150" s="3"/>
      <c r="D150" s="3"/>
      <c r="E150" s="2" t="e">
        <f t="shared" si="70"/>
        <v>#DIV/0!</v>
      </c>
      <c r="F150" s="3"/>
      <c r="G150" s="3"/>
      <c r="H150">
        <f t="shared" si="75"/>
        <v>0</v>
      </c>
      <c r="L150">
        <f t="shared" si="72"/>
        <v>0</v>
      </c>
      <c r="M150">
        <f t="shared" si="73"/>
        <v>0</v>
      </c>
      <c r="O150">
        <f t="shared" si="74"/>
        <v>0</v>
      </c>
    </row>
    <row r="151" spans="2:15" x14ac:dyDescent="0.25">
      <c r="B151" s="3"/>
      <c r="C151" s="3"/>
      <c r="D151" s="3"/>
      <c r="E151" s="2" t="e">
        <f t="shared" si="70"/>
        <v>#DIV/0!</v>
      </c>
      <c r="F151" s="3"/>
      <c r="G151" s="3"/>
      <c r="H151">
        <f t="shared" si="75"/>
        <v>0</v>
      </c>
      <c r="L151">
        <f t="shared" si="72"/>
        <v>0</v>
      </c>
      <c r="M151">
        <f t="shared" si="73"/>
        <v>0</v>
      </c>
      <c r="O151">
        <f t="shared" si="74"/>
        <v>0</v>
      </c>
    </row>
    <row r="152" spans="2:15" ht="15.75" customHeight="1" x14ac:dyDescent="0.25">
      <c r="B152" s="3"/>
      <c r="C152" s="3"/>
      <c r="D152" s="3"/>
      <c r="E152" s="2" t="e">
        <f t="shared" si="70"/>
        <v>#DIV/0!</v>
      </c>
      <c r="F152" s="3"/>
      <c r="G152" s="3"/>
      <c r="H152">
        <f>F152-G152</f>
        <v>0</v>
      </c>
      <c r="L152">
        <f t="shared" si="72"/>
        <v>0</v>
      </c>
      <c r="M152">
        <f t="shared" si="73"/>
        <v>0</v>
      </c>
      <c r="O152">
        <f t="shared" si="74"/>
        <v>0</v>
      </c>
    </row>
    <row r="153" spans="2:15" ht="15" customHeight="1" x14ac:dyDescent="0.25">
      <c r="B153" s="3"/>
      <c r="C153" s="3"/>
      <c r="D153" s="3"/>
      <c r="E153" s="2" t="e">
        <f t="shared" si="70"/>
        <v>#DIV/0!</v>
      </c>
      <c r="F153" s="3"/>
      <c r="G153" s="3"/>
      <c r="H153">
        <f t="shared" ref="H153:H216" si="77">F153-G153</f>
        <v>0</v>
      </c>
      <c r="L153">
        <f t="shared" si="72"/>
        <v>0</v>
      </c>
      <c r="M153">
        <f t="shared" si="73"/>
        <v>0</v>
      </c>
      <c r="O153">
        <f t="shared" si="74"/>
        <v>0</v>
      </c>
    </row>
    <row r="154" spans="2:15" x14ac:dyDescent="0.25">
      <c r="B154" s="3"/>
      <c r="C154" s="3"/>
      <c r="D154" s="3"/>
      <c r="E154" s="2" t="e">
        <f t="shared" si="70"/>
        <v>#DIV/0!</v>
      </c>
      <c r="F154" s="3"/>
      <c r="G154" s="3"/>
      <c r="H154">
        <f t="shared" si="77"/>
        <v>0</v>
      </c>
      <c r="L154">
        <f t="shared" si="72"/>
        <v>0</v>
      </c>
      <c r="M154">
        <f t="shared" si="73"/>
        <v>0</v>
      </c>
      <c r="O154">
        <f t="shared" si="74"/>
        <v>0</v>
      </c>
    </row>
    <row r="155" spans="2:15" x14ac:dyDescent="0.25">
      <c r="B155" s="3"/>
      <c r="C155" s="3"/>
      <c r="D155" s="3"/>
      <c r="E155" s="2" t="e">
        <f t="shared" si="70"/>
        <v>#DIV/0!</v>
      </c>
      <c r="H155">
        <f t="shared" si="77"/>
        <v>0</v>
      </c>
      <c r="L155">
        <v>0</v>
      </c>
      <c r="M155">
        <f t="shared" si="73"/>
        <v>0</v>
      </c>
      <c r="O155">
        <f t="shared" si="74"/>
        <v>0</v>
      </c>
    </row>
    <row r="156" spans="2:15" ht="14.25" customHeight="1" x14ac:dyDescent="0.25">
      <c r="B156" s="3"/>
      <c r="C156" s="3"/>
      <c r="D156" s="3"/>
      <c r="E156" s="2" t="e">
        <f t="shared" ref="E156:E264" si="78">(B156)/(B156+C156+D156)</f>
        <v>#DIV/0!</v>
      </c>
      <c r="H156">
        <f t="shared" si="77"/>
        <v>0</v>
      </c>
      <c r="L156">
        <v>0</v>
      </c>
      <c r="M156">
        <f t="shared" ref="M156:M204" si="79">D156*5</f>
        <v>0</v>
      </c>
      <c r="O156">
        <f t="shared" si="74"/>
        <v>0</v>
      </c>
    </row>
    <row r="157" spans="2:15" x14ac:dyDescent="0.25">
      <c r="B157" s="3"/>
      <c r="C157" s="3"/>
      <c r="D157" s="3"/>
      <c r="E157" s="2" t="e">
        <f t="shared" si="78"/>
        <v>#DIV/0!</v>
      </c>
      <c r="H157">
        <f t="shared" si="77"/>
        <v>0</v>
      </c>
      <c r="L157">
        <f t="shared" ref="L157:L164" si="80">B157*10</f>
        <v>0</v>
      </c>
      <c r="M157">
        <f t="shared" si="79"/>
        <v>0</v>
      </c>
      <c r="O157">
        <f t="shared" si="74"/>
        <v>0</v>
      </c>
    </row>
    <row r="158" spans="2:15" x14ac:dyDescent="0.25">
      <c r="B158" s="3"/>
      <c r="C158" s="3"/>
      <c r="D158" s="3"/>
      <c r="E158" s="2" t="e">
        <f t="shared" si="78"/>
        <v>#DIV/0!</v>
      </c>
      <c r="H158">
        <f t="shared" si="77"/>
        <v>0</v>
      </c>
      <c r="L158">
        <f t="shared" si="80"/>
        <v>0</v>
      </c>
      <c r="M158">
        <f t="shared" si="79"/>
        <v>0</v>
      </c>
      <c r="O158">
        <f>SUM(I158:N158)</f>
        <v>0</v>
      </c>
    </row>
    <row r="159" spans="2:15" x14ac:dyDescent="0.25">
      <c r="B159" s="3"/>
      <c r="C159" s="3"/>
      <c r="D159" s="3"/>
      <c r="E159" s="2" t="e">
        <f t="shared" si="78"/>
        <v>#DIV/0!</v>
      </c>
      <c r="H159">
        <f t="shared" si="77"/>
        <v>0</v>
      </c>
      <c r="L159">
        <f t="shared" si="80"/>
        <v>0</v>
      </c>
      <c r="M159">
        <f t="shared" si="79"/>
        <v>0</v>
      </c>
      <c r="O159">
        <f t="shared" ref="O159:O222" si="81">SUM(I159:N159)</f>
        <v>0</v>
      </c>
    </row>
    <row r="160" spans="2:15" x14ac:dyDescent="0.25">
      <c r="B160" s="3"/>
      <c r="C160" s="3"/>
      <c r="D160" s="3"/>
      <c r="E160" s="2" t="e">
        <f t="shared" si="78"/>
        <v>#DIV/0!</v>
      </c>
      <c r="L160">
        <f t="shared" si="80"/>
        <v>0</v>
      </c>
      <c r="M160">
        <f t="shared" si="79"/>
        <v>0</v>
      </c>
      <c r="O160">
        <f t="shared" si="81"/>
        <v>0</v>
      </c>
    </row>
    <row r="161" spans="2:15" x14ac:dyDescent="0.25">
      <c r="B161" s="3"/>
      <c r="C161" s="3"/>
      <c r="D161" s="3"/>
      <c r="E161" s="2" t="e">
        <f t="shared" si="78"/>
        <v>#DIV/0!</v>
      </c>
      <c r="H161">
        <f t="shared" ref="H161:H166" si="82">F161-G161</f>
        <v>0</v>
      </c>
      <c r="L161">
        <f t="shared" si="80"/>
        <v>0</v>
      </c>
      <c r="M161">
        <f t="shared" si="79"/>
        <v>0</v>
      </c>
      <c r="O161">
        <f t="shared" si="81"/>
        <v>0</v>
      </c>
    </row>
    <row r="162" spans="2:15" x14ac:dyDescent="0.25">
      <c r="B162" s="3"/>
      <c r="C162" s="3"/>
      <c r="D162" s="3"/>
      <c r="E162" s="2" t="e">
        <f t="shared" si="78"/>
        <v>#DIV/0!</v>
      </c>
      <c r="H162">
        <f t="shared" si="82"/>
        <v>0</v>
      </c>
      <c r="L162">
        <f t="shared" si="80"/>
        <v>0</v>
      </c>
      <c r="M162">
        <f t="shared" si="79"/>
        <v>0</v>
      </c>
      <c r="O162">
        <f t="shared" si="81"/>
        <v>0</v>
      </c>
    </row>
    <row r="163" spans="2:15" x14ac:dyDescent="0.25">
      <c r="B163" s="3"/>
      <c r="C163" s="3"/>
      <c r="D163" s="3"/>
      <c r="E163" s="2" t="e">
        <f t="shared" si="78"/>
        <v>#DIV/0!</v>
      </c>
      <c r="H163">
        <f t="shared" si="82"/>
        <v>0</v>
      </c>
      <c r="L163">
        <f t="shared" si="80"/>
        <v>0</v>
      </c>
      <c r="M163">
        <f t="shared" si="79"/>
        <v>0</v>
      </c>
      <c r="O163">
        <f t="shared" si="81"/>
        <v>0</v>
      </c>
    </row>
    <row r="164" spans="2:15" x14ac:dyDescent="0.25">
      <c r="B164" s="3"/>
      <c r="C164" s="3"/>
      <c r="D164" s="3"/>
      <c r="E164" s="2" t="e">
        <f t="shared" si="78"/>
        <v>#DIV/0!</v>
      </c>
      <c r="H164">
        <f t="shared" si="82"/>
        <v>0</v>
      </c>
      <c r="L164">
        <f t="shared" si="80"/>
        <v>0</v>
      </c>
      <c r="M164">
        <f t="shared" si="79"/>
        <v>0</v>
      </c>
      <c r="O164">
        <f t="shared" si="81"/>
        <v>0</v>
      </c>
    </row>
    <row r="165" spans="2:15" ht="14.25" customHeight="1" x14ac:dyDescent="0.25">
      <c r="B165" s="3"/>
      <c r="C165" s="3"/>
      <c r="D165" s="3"/>
      <c r="E165" s="2" t="e">
        <f t="shared" si="78"/>
        <v>#DIV/0!</v>
      </c>
      <c r="H165">
        <f t="shared" si="82"/>
        <v>0</v>
      </c>
      <c r="L165">
        <v>0</v>
      </c>
      <c r="M165">
        <f t="shared" si="79"/>
        <v>0</v>
      </c>
      <c r="O165">
        <f t="shared" si="81"/>
        <v>0</v>
      </c>
    </row>
    <row r="166" spans="2:15" x14ac:dyDescent="0.25">
      <c r="B166" s="3"/>
      <c r="C166" s="3"/>
      <c r="D166" s="3"/>
      <c r="E166" s="2" t="e">
        <f t="shared" si="78"/>
        <v>#DIV/0!</v>
      </c>
      <c r="H166">
        <f t="shared" si="82"/>
        <v>0</v>
      </c>
      <c r="L166">
        <f t="shared" ref="L166:L229" si="83">B166*10</f>
        <v>0</v>
      </c>
      <c r="M166">
        <f t="shared" si="79"/>
        <v>0</v>
      </c>
      <c r="O166">
        <f t="shared" si="81"/>
        <v>0</v>
      </c>
    </row>
    <row r="167" spans="2:15" x14ac:dyDescent="0.25">
      <c r="B167" s="3"/>
      <c r="C167" s="3"/>
      <c r="D167" s="3"/>
      <c r="E167" s="2" t="e">
        <f t="shared" si="78"/>
        <v>#DIV/0!</v>
      </c>
      <c r="H167">
        <f t="shared" si="77"/>
        <v>0</v>
      </c>
      <c r="L167">
        <f t="shared" si="83"/>
        <v>0</v>
      </c>
      <c r="M167">
        <f t="shared" si="79"/>
        <v>0</v>
      </c>
      <c r="O167">
        <f t="shared" si="81"/>
        <v>0</v>
      </c>
    </row>
    <row r="168" spans="2:15" x14ac:dyDescent="0.25">
      <c r="B168" s="3"/>
      <c r="C168" s="3"/>
      <c r="D168" s="3"/>
      <c r="E168" s="2" t="e">
        <f t="shared" si="78"/>
        <v>#DIV/0!</v>
      </c>
      <c r="H168">
        <f t="shared" si="77"/>
        <v>0</v>
      </c>
      <c r="L168">
        <f t="shared" si="83"/>
        <v>0</v>
      </c>
      <c r="M168">
        <f t="shared" si="79"/>
        <v>0</v>
      </c>
      <c r="O168">
        <f t="shared" si="81"/>
        <v>0</v>
      </c>
    </row>
    <row r="169" spans="2:15" x14ac:dyDescent="0.25">
      <c r="B169" s="3"/>
      <c r="C169" s="3"/>
      <c r="D169" s="3"/>
      <c r="E169" s="2" t="e">
        <f t="shared" si="78"/>
        <v>#DIV/0!</v>
      </c>
      <c r="H169">
        <f t="shared" si="77"/>
        <v>0</v>
      </c>
      <c r="L169">
        <f t="shared" si="83"/>
        <v>0</v>
      </c>
      <c r="M169">
        <f t="shared" si="79"/>
        <v>0</v>
      </c>
      <c r="O169">
        <f t="shared" si="81"/>
        <v>0</v>
      </c>
    </row>
    <row r="170" spans="2:15" ht="14.25" customHeight="1" x14ac:dyDescent="0.25">
      <c r="B170" s="3"/>
      <c r="C170" s="3"/>
      <c r="D170" s="3"/>
      <c r="E170" s="2" t="e">
        <f t="shared" si="78"/>
        <v>#DIV/0!</v>
      </c>
      <c r="H170">
        <f t="shared" si="77"/>
        <v>0</v>
      </c>
      <c r="L170">
        <v>0</v>
      </c>
      <c r="M170">
        <f t="shared" si="79"/>
        <v>0</v>
      </c>
      <c r="O170">
        <f t="shared" si="81"/>
        <v>0</v>
      </c>
    </row>
    <row r="171" spans="2:15" ht="14.25" customHeight="1" x14ac:dyDescent="0.25">
      <c r="B171" s="3"/>
      <c r="C171" s="3"/>
      <c r="D171" s="3"/>
      <c r="E171" s="2" t="e">
        <f t="shared" si="78"/>
        <v>#DIV/0!</v>
      </c>
      <c r="H171">
        <f t="shared" si="77"/>
        <v>0</v>
      </c>
      <c r="L171">
        <v>0</v>
      </c>
      <c r="M171">
        <f t="shared" si="79"/>
        <v>0</v>
      </c>
      <c r="O171">
        <f t="shared" si="81"/>
        <v>0</v>
      </c>
    </row>
    <row r="172" spans="2:15" x14ac:dyDescent="0.25">
      <c r="B172" s="3"/>
      <c r="C172" s="3"/>
      <c r="D172" s="3"/>
      <c r="E172" s="2" t="e">
        <f t="shared" si="78"/>
        <v>#DIV/0!</v>
      </c>
      <c r="H172">
        <f t="shared" si="77"/>
        <v>0</v>
      </c>
      <c r="L172">
        <f t="shared" ref="L172" si="84">B172*10</f>
        <v>0</v>
      </c>
      <c r="M172">
        <f t="shared" si="79"/>
        <v>0</v>
      </c>
      <c r="O172">
        <f t="shared" si="81"/>
        <v>0</v>
      </c>
    </row>
    <row r="173" spans="2:15" x14ac:dyDescent="0.25">
      <c r="B173" s="3"/>
      <c r="C173" s="3"/>
      <c r="D173" s="3"/>
      <c r="E173" s="2" t="e">
        <f t="shared" si="78"/>
        <v>#DIV/0!</v>
      </c>
      <c r="H173">
        <f t="shared" si="77"/>
        <v>0</v>
      </c>
      <c r="L173">
        <f t="shared" si="83"/>
        <v>0</v>
      </c>
      <c r="M173">
        <f t="shared" si="79"/>
        <v>0</v>
      </c>
      <c r="O173">
        <f t="shared" si="81"/>
        <v>0</v>
      </c>
    </row>
    <row r="174" spans="2:15" x14ac:dyDescent="0.25">
      <c r="B174" s="3"/>
      <c r="C174" s="3"/>
      <c r="D174" s="3"/>
      <c r="E174" s="2" t="e">
        <f t="shared" si="78"/>
        <v>#DIV/0!</v>
      </c>
      <c r="H174">
        <f t="shared" si="77"/>
        <v>0</v>
      </c>
      <c r="L174">
        <f t="shared" si="83"/>
        <v>0</v>
      </c>
      <c r="M174">
        <f t="shared" si="79"/>
        <v>0</v>
      </c>
      <c r="O174">
        <f t="shared" si="81"/>
        <v>0</v>
      </c>
    </row>
    <row r="175" spans="2:15" x14ac:dyDescent="0.25">
      <c r="B175" s="3"/>
      <c r="C175" s="3"/>
      <c r="D175" s="3"/>
      <c r="E175" s="2" t="e">
        <f t="shared" si="78"/>
        <v>#DIV/0!</v>
      </c>
      <c r="H175">
        <f t="shared" si="77"/>
        <v>0</v>
      </c>
      <c r="L175">
        <f t="shared" si="83"/>
        <v>0</v>
      </c>
      <c r="M175">
        <f t="shared" si="79"/>
        <v>0</v>
      </c>
      <c r="O175">
        <f t="shared" si="81"/>
        <v>0</v>
      </c>
    </row>
    <row r="176" spans="2:15" x14ac:dyDescent="0.25">
      <c r="B176" s="3"/>
      <c r="C176" s="3"/>
      <c r="D176" s="3"/>
      <c r="E176" s="2" t="e">
        <f t="shared" si="78"/>
        <v>#DIV/0!</v>
      </c>
      <c r="H176">
        <f t="shared" si="77"/>
        <v>0</v>
      </c>
      <c r="L176">
        <f t="shared" si="83"/>
        <v>0</v>
      </c>
      <c r="M176">
        <f t="shared" si="79"/>
        <v>0</v>
      </c>
      <c r="O176">
        <f t="shared" si="81"/>
        <v>0</v>
      </c>
    </row>
    <row r="177" spans="2:15" x14ac:dyDescent="0.25">
      <c r="B177" s="3"/>
      <c r="C177" s="3"/>
      <c r="D177" s="3"/>
      <c r="E177" s="2" t="e">
        <f t="shared" si="78"/>
        <v>#DIV/0!</v>
      </c>
      <c r="H177">
        <f t="shared" si="77"/>
        <v>0</v>
      </c>
      <c r="L177">
        <f t="shared" si="83"/>
        <v>0</v>
      </c>
      <c r="M177">
        <f t="shared" si="79"/>
        <v>0</v>
      </c>
      <c r="O177">
        <f t="shared" si="81"/>
        <v>0</v>
      </c>
    </row>
    <row r="178" spans="2:15" x14ac:dyDescent="0.25">
      <c r="B178" s="3"/>
      <c r="C178" s="3"/>
      <c r="D178" s="3"/>
      <c r="E178" s="2" t="e">
        <f t="shared" si="78"/>
        <v>#DIV/0!</v>
      </c>
      <c r="H178">
        <f t="shared" si="77"/>
        <v>0</v>
      </c>
      <c r="L178">
        <f t="shared" si="83"/>
        <v>0</v>
      </c>
      <c r="M178">
        <f t="shared" si="79"/>
        <v>0</v>
      </c>
      <c r="O178">
        <f t="shared" si="81"/>
        <v>0</v>
      </c>
    </row>
    <row r="179" spans="2:15" x14ac:dyDescent="0.25">
      <c r="B179" s="3"/>
      <c r="C179" s="3"/>
      <c r="D179" s="3"/>
      <c r="E179" s="2" t="e">
        <f t="shared" si="78"/>
        <v>#DIV/0!</v>
      </c>
      <c r="H179">
        <f t="shared" si="77"/>
        <v>0</v>
      </c>
      <c r="L179">
        <f t="shared" si="83"/>
        <v>0</v>
      </c>
      <c r="M179">
        <f t="shared" si="79"/>
        <v>0</v>
      </c>
      <c r="O179">
        <f t="shared" si="81"/>
        <v>0</v>
      </c>
    </row>
    <row r="180" spans="2:15" x14ac:dyDescent="0.25">
      <c r="B180" s="3"/>
      <c r="C180" s="3"/>
      <c r="D180" s="3"/>
      <c r="E180" s="2" t="e">
        <f t="shared" si="78"/>
        <v>#DIV/0!</v>
      </c>
      <c r="H180">
        <f t="shared" si="77"/>
        <v>0</v>
      </c>
      <c r="L180">
        <f t="shared" si="83"/>
        <v>0</v>
      </c>
      <c r="M180">
        <f t="shared" si="79"/>
        <v>0</v>
      </c>
      <c r="O180">
        <f t="shared" si="81"/>
        <v>0</v>
      </c>
    </row>
    <row r="181" spans="2:15" ht="14.25" customHeight="1" x14ac:dyDescent="0.25">
      <c r="B181" s="3"/>
      <c r="C181" s="3"/>
      <c r="D181" s="3"/>
      <c r="E181" s="2" t="e">
        <f t="shared" si="78"/>
        <v>#DIV/0!</v>
      </c>
      <c r="H181">
        <f t="shared" si="77"/>
        <v>0</v>
      </c>
      <c r="L181">
        <v>0</v>
      </c>
      <c r="M181">
        <f t="shared" si="79"/>
        <v>0</v>
      </c>
      <c r="O181">
        <f t="shared" si="81"/>
        <v>0</v>
      </c>
    </row>
    <row r="182" spans="2:15" ht="14.25" customHeight="1" x14ac:dyDescent="0.25">
      <c r="B182" s="3"/>
      <c r="C182" s="3"/>
      <c r="D182" s="3"/>
      <c r="E182" s="2" t="e">
        <f t="shared" si="78"/>
        <v>#DIV/0!</v>
      </c>
      <c r="H182">
        <f t="shared" si="77"/>
        <v>0</v>
      </c>
      <c r="L182">
        <v>0</v>
      </c>
      <c r="M182">
        <f t="shared" si="79"/>
        <v>0</v>
      </c>
      <c r="O182">
        <f t="shared" si="81"/>
        <v>0</v>
      </c>
    </row>
    <row r="183" spans="2:15" x14ac:dyDescent="0.25">
      <c r="B183" s="3"/>
      <c r="C183" s="3"/>
      <c r="D183" s="3"/>
      <c r="E183" s="2" t="e">
        <f t="shared" si="78"/>
        <v>#DIV/0!</v>
      </c>
      <c r="H183">
        <f t="shared" si="77"/>
        <v>0</v>
      </c>
      <c r="L183">
        <f t="shared" si="83"/>
        <v>0</v>
      </c>
      <c r="M183">
        <f t="shared" si="79"/>
        <v>0</v>
      </c>
      <c r="O183">
        <f t="shared" si="81"/>
        <v>0</v>
      </c>
    </row>
    <row r="184" spans="2:15" ht="14.25" customHeight="1" x14ac:dyDescent="0.25">
      <c r="B184" s="3"/>
      <c r="C184" s="3"/>
      <c r="D184" s="3"/>
      <c r="E184" s="2" t="e">
        <f t="shared" si="78"/>
        <v>#DIV/0!</v>
      </c>
      <c r="H184">
        <f t="shared" si="77"/>
        <v>0</v>
      </c>
      <c r="L184">
        <v>0</v>
      </c>
      <c r="M184">
        <f t="shared" si="79"/>
        <v>0</v>
      </c>
      <c r="O184">
        <f t="shared" si="81"/>
        <v>0</v>
      </c>
    </row>
    <row r="185" spans="2:15" x14ac:dyDescent="0.25">
      <c r="B185" s="3"/>
      <c r="C185" s="3"/>
      <c r="D185" s="3"/>
      <c r="E185" s="2" t="e">
        <f t="shared" si="78"/>
        <v>#DIV/0!</v>
      </c>
      <c r="H185">
        <f t="shared" si="77"/>
        <v>0</v>
      </c>
      <c r="L185">
        <f t="shared" ref="L185:L187" si="85">B185*10</f>
        <v>0</v>
      </c>
      <c r="M185">
        <f t="shared" si="79"/>
        <v>0</v>
      </c>
      <c r="O185">
        <f t="shared" si="81"/>
        <v>0</v>
      </c>
    </row>
    <row r="186" spans="2:15" x14ac:dyDescent="0.25">
      <c r="B186" s="3"/>
      <c r="C186" s="3"/>
      <c r="D186" s="3"/>
      <c r="E186" s="2" t="e">
        <f t="shared" si="78"/>
        <v>#DIV/0!</v>
      </c>
      <c r="H186">
        <f t="shared" si="77"/>
        <v>0</v>
      </c>
      <c r="L186">
        <f t="shared" si="85"/>
        <v>0</v>
      </c>
      <c r="M186">
        <f t="shared" si="79"/>
        <v>0</v>
      </c>
      <c r="O186">
        <f t="shared" si="81"/>
        <v>0</v>
      </c>
    </row>
    <row r="187" spans="2:15" ht="16.5" customHeight="1" x14ac:dyDescent="0.25">
      <c r="B187" s="3"/>
      <c r="C187" s="3"/>
      <c r="D187" s="3"/>
      <c r="E187" s="2" t="e">
        <f t="shared" si="78"/>
        <v>#DIV/0!</v>
      </c>
      <c r="H187">
        <f t="shared" si="77"/>
        <v>0</v>
      </c>
      <c r="L187">
        <f t="shared" si="85"/>
        <v>0</v>
      </c>
      <c r="M187">
        <f t="shared" si="79"/>
        <v>0</v>
      </c>
      <c r="O187">
        <f t="shared" si="81"/>
        <v>0</v>
      </c>
    </row>
    <row r="188" spans="2:15" ht="14.25" customHeight="1" x14ac:dyDescent="0.25">
      <c r="B188" s="3"/>
      <c r="C188" s="3"/>
      <c r="D188" s="3"/>
      <c r="E188" s="2" t="e">
        <f t="shared" si="78"/>
        <v>#DIV/0!</v>
      </c>
      <c r="H188">
        <f t="shared" si="77"/>
        <v>0</v>
      </c>
      <c r="L188">
        <v>0</v>
      </c>
      <c r="M188">
        <f t="shared" si="79"/>
        <v>0</v>
      </c>
      <c r="O188">
        <f t="shared" si="81"/>
        <v>0</v>
      </c>
    </row>
    <row r="189" spans="2:15" x14ac:dyDescent="0.25">
      <c r="B189" s="3"/>
      <c r="C189" s="3"/>
      <c r="D189" s="3"/>
      <c r="E189" s="2" t="e">
        <f t="shared" si="78"/>
        <v>#DIV/0!</v>
      </c>
      <c r="H189">
        <f t="shared" si="77"/>
        <v>0</v>
      </c>
      <c r="L189">
        <f t="shared" ref="L189" si="86">B189*10</f>
        <v>0</v>
      </c>
      <c r="M189">
        <f t="shared" si="79"/>
        <v>0</v>
      </c>
      <c r="O189">
        <f t="shared" si="81"/>
        <v>0</v>
      </c>
    </row>
    <row r="190" spans="2:15" x14ac:dyDescent="0.25">
      <c r="B190" s="3"/>
      <c r="C190" s="3"/>
      <c r="D190" s="3"/>
      <c r="E190" s="2" t="e">
        <f t="shared" si="78"/>
        <v>#DIV/0!</v>
      </c>
      <c r="H190">
        <f t="shared" si="77"/>
        <v>0</v>
      </c>
      <c r="L190">
        <f t="shared" si="83"/>
        <v>0</v>
      </c>
      <c r="M190">
        <f t="shared" si="79"/>
        <v>0</v>
      </c>
      <c r="O190">
        <f t="shared" si="81"/>
        <v>0</v>
      </c>
    </row>
    <row r="191" spans="2:15" x14ac:dyDescent="0.25">
      <c r="B191" s="3"/>
      <c r="C191" s="3"/>
      <c r="D191" s="3"/>
      <c r="E191" s="2" t="e">
        <f t="shared" si="78"/>
        <v>#DIV/0!</v>
      </c>
      <c r="H191">
        <f t="shared" si="77"/>
        <v>0</v>
      </c>
      <c r="L191">
        <f t="shared" si="83"/>
        <v>0</v>
      </c>
      <c r="M191">
        <f t="shared" si="79"/>
        <v>0</v>
      </c>
      <c r="O191">
        <f t="shared" si="81"/>
        <v>0</v>
      </c>
    </row>
    <row r="192" spans="2:15" ht="14.25" customHeight="1" x14ac:dyDescent="0.25">
      <c r="B192" s="3"/>
      <c r="C192" s="3"/>
      <c r="D192" s="3"/>
      <c r="E192" s="2" t="e">
        <f t="shared" si="78"/>
        <v>#DIV/0!</v>
      </c>
      <c r="H192">
        <f t="shared" si="77"/>
        <v>0</v>
      </c>
      <c r="L192">
        <v>0</v>
      </c>
      <c r="M192">
        <f t="shared" si="79"/>
        <v>0</v>
      </c>
      <c r="O192">
        <f t="shared" si="81"/>
        <v>0</v>
      </c>
    </row>
    <row r="193" spans="2:15" x14ac:dyDescent="0.25">
      <c r="B193" s="3"/>
      <c r="C193" s="3"/>
      <c r="D193" s="3"/>
      <c r="E193" s="2" t="e">
        <f t="shared" si="78"/>
        <v>#DIV/0!</v>
      </c>
      <c r="H193">
        <f t="shared" si="77"/>
        <v>0</v>
      </c>
      <c r="L193">
        <f t="shared" si="83"/>
        <v>0</v>
      </c>
      <c r="M193">
        <f t="shared" si="79"/>
        <v>0</v>
      </c>
      <c r="O193">
        <f t="shared" si="81"/>
        <v>0</v>
      </c>
    </row>
    <row r="194" spans="2:15" x14ac:dyDescent="0.25">
      <c r="B194" s="3"/>
      <c r="C194" s="3"/>
      <c r="D194" s="3"/>
      <c r="E194" s="2" t="e">
        <f t="shared" si="78"/>
        <v>#DIV/0!</v>
      </c>
      <c r="H194">
        <f t="shared" si="77"/>
        <v>0</v>
      </c>
      <c r="L194">
        <f t="shared" si="83"/>
        <v>0</v>
      </c>
      <c r="M194">
        <f t="shared" si="79"/>
        <v>0</v>
      </c>
      <c r="O194">
        <f t="shared" si="81"/>
        <v>0</v>
      </c>
    </row>
    <row r="195" spans="2:15" x14ac:dyDescent="0.25">
      <c r="B195" s="3"/>
      <c r="C195" s="3"/>
      <c r="D195" s="3"/>
      <c r="E195" s="2" t="e">
        <f t="shared" si="78"/>
        <v>#DIV/0!</v>
      </c>
      <c r="H195">
        <f t="shared" si="77"/>
        <v>0</v>
      </c>
      <c r="L195">
        <f t="shared" si="83"/>
        <v>0</v>
      </c>
      <c r="M195">
        <f t="shared" si="79"/>
        <v>0</v>
      </c>
      <c r="O195">
        <f t="shared" si="81"/>
        <v>0</v>
      </c>
    </row>
    <row r="196" spans="2:15" x14ac:dyDescent="0.25">
      <c r="B196" s="3"/>
      <c r="C196" s="3"/>
      <c r="D196" s="3"/>
      <c r="E196" s="2" t="e">
        <f t="shared" si="78"/>
        <v>#DIV/0!</v>
      </c>
      <c r="H196">
        <f t="shared" si="77"/>
        <v>0</v>
      </c>
      <c r="L196">
        <f t="shared" si="83"/>
        <v>0</v>
      </c>
      <c r="M196">
        <f t="shared" si="79"/>
        <v>0</v>
      </c>
      <c r="O196">
        <f t="shared" si="81"/>
        <v>0</v>
      </c>
    </row>
    <row r="197" spans="2:15" x14ac:dyDescent="0.25">
      <c r="B197" s="3"/>
      <c r="C197" s="3"/>
      <c r="D197" s="3"/>
      <c r="E197" s="2" t="e">
        <f t="shared" si="78"/>
        <v>#DIV/0!</v>
      </c>
      <c r="H197">
        <f t="shared" si="77"/>
        <v>0</v>
      </c>
      <c r="L197">
        <f t="shared" si="83"/>
        <v>0</v>
      </c>
      <c r="M197">
        <f t="shared" si="79"/>
        <v>0</v>
      </c>
      <c r="O197">
        <f t="shared" si="81"/>
        <v>0</v>
      </c>
    </row>
    <row r="198" spans="2:15" x14ac:dyDescent="0.25">
      <c r="E198" s="2" t="e">
        <f t="shared" si="78"/>
        <v>#DIV/0!</v>
      </c>
      <c r="H198">
        <f t="shared" si="77"/>
        <v>0</v>
      </c>
      <c r="L198">
        <f t="shared" si="83"/>
        <v>0</v>
      </c>
      <c r="M198">
        <f t="shared" si="79"/>
        <v>0</v>
      </c>
      <c r="O198">
        <f t="shared" si="81"/>
        <v>0</v>
      </c>
    </row>
    <row r="199" spans="2:15" x14ac:dyDescent="0.25">
      <c r="E199" s="2" t="e">
        <f t="shared" si="78"/>
        <v>#DIV/0!</v>
      </c>
      <c r="H199">
        <f t="shared" si="77"/>
        <v>0</v>
      </c>
      <c r="L199">
        <f t="shared" si="83"/>
        <v>0</v>
      </c>
      <c r="M199">
        <f t="shared" si="79"/>
        <v>0</v>
      </c>
      <c r="O199">
        <f t="shared" si="81"/>
        <v>0</v>
      </c>
    </row>
    <row r="200" spans="2:15" x14ac:dyDescent="0.25">
      <c r="E200" s="2" t="e">
        <f t="shared" si="78"/>
        <v>#DIV/0!</v>
      </c>
      <c r="H200">
        <f t="shared" si="77"/>
        <v>0</v>
      </c>
      <c r="L200">
        <f t="shared" si="83"/>
        <v>0</v>
      </c>
      <c r="M200">
        <f t="shared" si="79"/>
        <v>0</v>
      </c>
      <c r="O200">
        <f t="shared" si="81"/>
        <v>0</v>
      </c>
    </row>
    <row r="201" spans="2:15" x14ac:dyDescent="0.25">
      <c r="E201" s="2" t="e">
        <f t="shared" si="78"/>
        <v>#DIV/0!</v>
      </c>
      <c r="H201">
        <f t="shared" si="77"/>
        <v>0</v>
      </c>
      <c r="L201">
        <f t="shared" si="83"/>
        <v>0</v>
      </c>
      <c r="M201">
        <f t="shared" si="79"/>
        <v>0</v>
      </c>
      <c r="O201">
        <f t="shared" si="81"/>
        <v>0</v>
      </c>
    </row>
    <row r="202" spans="2:15" x14ac:dyDescent="0.25">
      <c r="E202" s="2" t="e">
        <f t="shared" si="78"/>
        <v>#DIV/0!</v>
      </c>
      <c r="H202">
        <f t="shared" si="77"/>
        <v>0</v>
      </c>
      <c r="L202">
        <f t="shared" si="83"/>
        <v>0</v>
      </c>
      <c r="M202">
        <f t="shared" si="79"/>
        <v>0</v>
      </c>
      <c r="O202">
        <f t="shared" si="81"/>
        <v>0</v>
      </c>
    </row>
    <row r="203" spans="2:15" x14ac:dyDescent="0.25">
      <c r="E203" s="2" t="e">
        <f t="shared" si="78"/>
        <v>#DIV/0!</v>
      </c>
      <c r="H203">
        <f t="shared" si="77"/>
        <v>0</v>
      </c>
      <c r="L203">
        <f t="shared" si="83"/>
        <v>0</v>
      </c>
      <c r="M203">
        <f t="shared" si="79"/>
        <v>0</v>
      </c>
      <c r="O203">
        <f t="shared" si="81"/>
        <v>0</v>
      </c>
    </row>
    <row r="204" spans="2:15" x14ac:dyDescent="0.25">
      <c r="E204" s="2" t="e">
        <f t="shared" si="78"/>
        <v>#DIV/0!</v>
      </c>
      <c r="H204">
        <f t="shared" si="77"/>
        <v>0</v>
      </c>
      <c r="L204">
        <f t="shared" si="83"/>
        <v>0</v>
      </c>
      <c r="M204">
        <f t="shared" si="79"/>
        <v>0</v>
      </c>
      <c r="O204">
        <f t="shared" si="81"/>
        <v>0</v>
      </c>
    </row>
    <row r="205" spans="2:15" x14ac:dyDescent="0.25">
      <c r="E205" s="2" t="e">
        <f t="shared" si="78"/>
        <v>#DIV/0!</v>
      </c>
      <c r="H205">
        <f t="shared" si="77"/>
        <v>0</v>
      </c>
      <c r="L205">
        <f t="shared" si="83"/>
        <v>0</v>
      </c>
      <c r="M205">
        <v>0</v>
      </c>
      <c r="O205">
        <f t="shared" si="81"/>
        <v>0</v>
      </c>
    </row>
    <row r="206" spans="2:15" x14ac:dyDescent="0.25">
      <c r="E206" s="2" t="e">
        <f t="shared" si="78"/>
        <v>#DIV/0!</v>
      </c>
      <c r="H206">
        <f t="shared" si="77"/>
        <v>0</v>
      </c>
      <c r="L206">
        <f t="shared" si="83"/>
        <v>0</v>
      </c>
      <c r="M206">
        <f t="shared" ref="M206:M264" si="87">D206*5</f>
        <v>0</v>
      </c>
      <c r="O206">
        <f t="shared" si="81"/>
        <v>0</v>
      </c>
    </row>
    <row r="207" spans="2:15" x14ac:dyDescent="0.25">
      <c r="E207" s="2" t="e">
        <f t="shared" si="78"/>
        <v>#DIV/0!</v>
      </c>
      <c r="H207">
        <f t="shared" si="77"/>
        <v>0</v>
      </c>
      <c r="L207">
        <f t="shared" si="83"/>
        <v>0</v>
      </c>
      <c r="M207">
        <f t="shared" si="87"/>
        <v>0</v>
      </c>
      <c r="O207">
        <f t="shared" si="81"/>
        <v>0</v>
      </c>
    </row>
    <row r="208" spans="2:15" x14ac:dyDescent="0.25">
      <c r="E208" s="2" t="e">
        <f t="shared" si="78"/>
        <v>#DIV/0!</v>
      </c>
      <c r="H208">
        <f t="shared" si="77"/>
        <v>0</v>
      </c>
      <c r="L208">
        <f t="shared" si="83"/>
        <v>0</v>
      </c>
      <c r="M208">
        <f t="shared" si="87"/>
        <v>0</v>
      </c>
      <c r="O208">
        <f t="shared" si="81"/>
        <v>0</v>
      </c>
    </row>
    <row r="209" spans="5:15" x14ac:dyDescent="0.25">
      <c r="E209" s="2" t="e">
        <f t="shared" si="78"/>
        <v>#DIV/0!</v>
      </c>
      <c r="H209">
        <f t="shared" si="77"/>
        <v>0</v>
      </c>
      <c r="L209">
        <f t="shared" si="83"/>
        <v>0</v>
      </c>
      <c r="M209">
        <f t="shared" si="87"/>
        <v>0</v>
      </c>
      <c r="O209">
        <f t="shared" si="81"/>
        <v>0</v>
      </c>
    </row>
    <row r="210" spans="5:15" x14ac:dyDescent="0.25">
      <c r="E210" s="2" t="e">
        <f t="shared" si="78"/>
        <v>#DIV/0!</v>
      </c>
      <c r="H210">
        <f t="shared" si="77"/>
        <v>0</v>
      </c>
      <c r="L210">
        <f t="shared" si="83"/>
        <v>0</v>
      </c>
      <c r="M210">
        <f t="shared" si="87"/>
        <v>0</v>
      </c>
      <c r="O210">
        <f t="shared" si="81"/>
        <v>0</v>
      </c>
    </row>
    <row r="211" spans="5:15" x14ac:dyDescent="0.25">
      <c r="E211" s="2" t="e">
        <f t="shared" si="78"/>
        <v>#DIV/0!</v>
      </c>
      <c r="H211">
        <f t="shared" si="77"/>
        <v>0</v>
      </c>
      <c r="L211">
        <f t="shared" si="83"/>
        <v>0</v>
      </c>
      <c r="M211">
        <f t="shared" si="87"/>
        <v>0</v>
      </c>
      <c r="O211">
        <f t="shared" si="81"/>
        <v>0</v>
      </c>
    </row>
    <row r="212" spans="5:15" x14ac:dyDescent="0.25">
      <c r="E212" s="2" t="e">
        <f t="shared" si="78"/>
        <v>#DIV/0!</v>
      </c>
      <c r="H212">
        <f t="shared" si="77"/>
        <v>0</v>
      </c>
      <c r="L212">
        <f t="shared" si="83"/>
        <v>0</v>
      </c>
      <c r="M212">
        <f t="shared" si="87"/>
        <v>0</v>
      </c>
      <c r="O212">
        <f t="shared" si="81"/>
        <v>0</v>
      </c>
    </row>
    <row r="213" spans="5:15" x14ac:dyDescent="0.25">
      <c r="E213" s="2" t="e">
        <f t="shared" si="78"/>
        <v>#DIV/0!</v>
      </c>
      <c r="H213">
        <f t="shared" si="77"/>
        <v>0</v>
      </c>
      <c r="L213">
        <f t="shared" si="83"/>
        <v>0</v>
      </c>
      <c r="M213">
        <f t="shared" si="87"/>
        <v>0</v>
      </c>
      <c r="O213">
        <f t="shared" si="81"/>
        <v>0</v>
      </c>
    </row>
    <row r="214" spans="5:15" x14ac:dyDescent="0.25">
      <c r="E214" s="2" t="e">
        <f t="shared" si="78"/>
        <v>#DIV/0!</v>
      </c>
      <c r="H214">
        <f t="shared" si="77"/>
        <v>0</v>
      </c>
      <c r="L214">
        <f t="shared" si="83"/>
        <v>0</v>
      </c>
      <c r="M214">
        <f t="shared" si="87"/>
        <v>0</v>
      </c>
      <c r="O214">
        <f t="shared" si="81"/>
        <v>0</v>
      </c>
    </row>
    <row r="215" spans="5:15" x14ac:dyDescent="0.25">
      <c r="E215" s="2" t="e">
        <f t="shared" si="78"/>
        <v>#DIV/0!</v>
      </c>
      <c r="H215">
        <f t="shared" si="77"/>
        <v>0</v>
      </c>
      <c r="L215">
        <f t="shared" si="83"/>
        <v>0</v>
      </c>
      <c r="M215">
        <f t="shared" si="87"/>
        <v>0</v>
      </c>
      <c r="O215">
        <f t="shared" si="81"/>
        <v>0</v>
      </c>
    </row>
    <row r="216" spans="5:15" x14ac:dyDescent="0.25">
      <c r="E216" s="2" t="e">
        <f t="shared" si="78"/>
        <v>#DIV/0!</v>
      </c>
      <c r="H216">
        <f t="shared" si="77"/>
        <v>0</v>
      </c>
      <c r="L216">
        <f t="shared" si="83"/>
        <v>0</v>
      </c>
      <c r="M216">
        <f t="shared" si="87"/>
        <v>0</v>
      </c>
      <c r="O216">
        <f t="shared" si="81"/>
        <v>0</v>
      </c>
    </row>
    <row r="217" spans="5:15" x14ac:dyDescent="0.25">
      <c r="E217" s="2" t="e">
        <f t="shared" si="78"/>
        <v>#DIV/0!</v>
      </c>
      <c r="H217">
        <f t="shared" ref="H217:H264" si="88">F217-G217</f>
        <v>0</v>
      </c>
      <c r="L217">
        <f t="shared" si="83"/>
        <v>0</v>
      </c>
      <c r="M217">
        <f t="shared" si="87"/>
        <v>0</v>
      </c>
      <c r="O217">
        <f t="shared" si="81"/>
        <v>0</v>
      </c>
    </row>
    <row r="218" spans="5:15" x14ac:dyDescent="0.25">
      <c r="E218" s="2" t="e">
        <f t="shared" si="78"/>
        <v>#DIV/0!</v>
      </c>
      <c r="H218">
        <f t="shared" si="88"/>
        <v>0</v>
      </c>
      <c r="L218">
        <f t="shared" si="83"/>
        <v>0</v>
      </c>
      <c r="M218">
        <f t="shared" si="87"/>
        <v>0</v>
      </c>
      <c r="O218">
        <f t="shared" si="81"/>
        <v>0</v>
      </c>
    </row>
    <row r="219" spans="5:15" x14ac:dyDescent="0.25">
      <c r="E219" s="2" t="e">
        <f t="shared" si="78"/>
        <v>#DIV/0!</v>
      </c>
      <c r="H219">
        <f t="shared" si="88"/>
        <v>0</v>
      </c>
      <c r="L219">
        <f t="shared" si="83"/>
        <v>0</v>
      </c>
      <c r="M219">
        <f t="shared" si="87"/>
        <v>0</v>
      </c>
      <c r="O219">
        <f t="shared" si="81"/>
        <v>0</v>
      </c>
    </row>
    <row r="220" spans="5:15" x14ac:dyDescent="0.25">
      <c r="E220" s="2" t="e">
        <f t="shared" si="78"/>
        <v>#DIV/0!</v>
      </c>
      <c r="H220">
        <f t="shared" si="88"/>
        <v>0</v>
      </c>
      <c r="L220">
        <f t="shared" si="83"/>
        <v>0</v>
      </c>
      <c r="M220">
        <f t="shared" si="87"/>
        <v>0</v>
      </c>
      <c r="O220">
        <f t="shared" si="81"/>
        <v>0</v>
      </c>
    </row>
    <row r="221" spans="5:15" x14ac:dyDescent="0.25">
      <c r="E221" s="2" t="e">
        <f t="shared" si="78"/>
        <v>#DIV/0!</v>
      </c>
      <c r="H221">
        <f t="shared" si="88"/>
        <v>0</v>
      </c>
      <c r="L221">
        <f t="shared" si="83"/>
        <v>0</v>
      </c>
      <c r="M221">
        <f t="shared" si="87"/>
        <v>0</v>
      </c>
      <c r="O221">
        <f t="shared" si="81"/>
        <v>0</v>
      </c>
    </row>
    <row r="222" spans="5:15" x14ac:dyDescent="0.25">
      <c r="E222" s="2" t="e">
        <f t="shared" si="78"/>
        <v>#DIV/0!</v>
      </c>
      <c r="H222">
        <f t="shared" si="88"/>
        <v>0</v>
      </c>
      <c r="L222">
        <f t="shared" si="83"/>
        <v>0</v>
      </c>
      <c r="M222">
        <f t="shared" si="87"/>
        <v>0</v>
      </c>
      <c r="O222">
        <f t="shared" si="81"/>
        <v>0</v>
      </c>
    </row>
    <row r="223" spans="5:15" x14ac:dyDescent="0.25">
      <c r="E223" s="2" t="e">
        <f t="shared" si="78"/>
        <v>#DIV/0!</v>
      </c>
      <c r="H223">
        <f t="shared" si="88"/>
        <v>0</v>
      </c>
      <c r="L223">
        <f t="shared" si="83"/>
        <v>0</v>
      </c>
      <c r="M223">
        <f t="shared" si="87"/>
        <v>0</v>
      </c>
      <c r="O223">
        <f t="shared" ref="O223:O264" si="89">SUM(I223:N223)</f>
        <v>0</v>
      </c>
    </row>
    <row r="224" spans="5:15" x14ac:dyDescent="0.25">
      <c r="E224" s="2" t="e">
        <f t="shared" si="78"/>
        <v>#DIV/0!</v>
      </c>
      <c r="H224">
        <f t="shared" si="88"/>
        <v>0</v>
      </c>
      <c r="L224">
        <f t="shared" si="83"/>
        <v>0</v>
      </c>
      <c r="M224">
        <f t="shared" si="87"/>
        <v>0</v>
      </c>
      <c r="O224">
        <f t="shared" si="89"/>
        <v>0</v>
      </c>
    </row>
    <row r="225" spans="1:16" x14ac:dyDescent="0.25">
      <c r="E225" s="2" t="e">
        <f t="shared" si="78"/>
        <v>#DIV/0!</v>
      </c>
      <c r="H225">
        <f t="shared" si="88"/>
        <v>0</v>
      </c>
      <c r="L225">
        <f t="shared" si="83"/>
        <v>0</v>
      </c>
      <c r="M225">
        <f t="shared" si="87"/>
        <v>0</v>
      </c>
      <c r="O225">
        <f t="shared" si="89"/>
        <v>0</v>
      </c>
    </row>
    <row r="226" spans="1:16" x14ac:dyDescent="0.25">
      <c r="A226" s="6"/>
      <c r="B226" s="4"/>
      <c r="C226" s="4"/>
      <c r="D226" s="4"/>
      <c r="E226" s="5" t="e">
        <f t="shared" si="78"/>
        <v>#DIV/0!</v>
      </c>
      <c r="F226" s="4"/>
      <c r="G226" s="4"/>
      <c r="H226" s="4">
        <f t="shared" si="88"/>
        <v>0</v>
      </c>
      <c r="I226" s="4"/>
      <c r="J226" s="4"/>
      <c r="K226" s="4"/>
      <c r="L226" s="4">
        <f t="shared" si="83"/>
        <v>0</v>
      </c>
      <c r="M226" s="4">
        <f t="shared" si="87"/>
        <v>0</v>
      </c>
      <c r="N226" s="4"/>
      <c r="O226" s="4">
        <f t="shared" si="89"/>
        <v>0</v>
      </c>
      <c r="P226" s="4"/>
    </row>
    <row r="227" spans="1:16" x14ac:dyDescent="0.25">
      <c r="E227" s="2" t="e">
        <f t="shared" si="78"/>
        <v>#DIV/0!</v>
      </c>
      <c r="H227">
        <f t="shared" si="88"/>
        <v>0</v>
      </c>
      <c r="L227">
        <f t="shared" si="83"/>
        <v>0</v>
      </c>
      <c r="M227">
        <f t="shared" si="87"/>
        <v>0</v>
      </c>
      <c r="O227">
        <f t="shared" si="89"/>
        <v>0</v>
      </c>
      <c r="P227" s="4"/>
    </row>
    <row r="228" spans="1:16" x14ac:dyDescent="0.25">
      <c r="E228" s="2" t="e">
        <f t="shared" si="78"/>
        <v>#DIV/0!</v>
      </c>
      <c r="H228">
        <f t="shared" si="88"/>
        <v>0</v>
      </c>
      <c r="L228">
        <f t="shared" si="83"/>
        <v>0</v>
      </c>
      <c r="M228">
        <f t="shared" si="87"/>
        <v>0</v>
      </c>
      <c r="O228">
        <f t="shared" si="89"/>
        <v>0</v>
      </c>
    </row>
    <row r="229" spans="1:16" x14ac:dyDescent="0.25">
      <c r="E229" s="2" t="e">
        <f t="shared" si="78"/>
        <v>#DIV/0!</v>
      </c>
      <c r="H229">
        <f t="shared" si="88"/>
        <v>0</v>
      </c>
      <c r="L229">
        <f t="shared" si="83"/>
        <v>0</v>
      </c>
      <c r="M229">
        <f t="shared" si="87"/>
        <v>0</v>
      </c>
      <c r="O229">
        <f t="shared" si="89"/>
        <v>0</v>
      </c>
    </row>
    <row r="230" spans="1:16" x14ac:dyDescent="0.25">
      <c r="A230" s="6"/>
      <c r="B230" s="4"/>
      <c r="C230" s="4"/>
      <c r="D230" s="4"/>
      <c r="E230" s="5" t="e">
        <f t="shared" si="78"/>
        <v>#DIV/0!</v>
      </c>
      <c r="F230" s="4"/>
      <c r="G230" s="4"/>
      <c r="H230" s="4">
        <f t="shared" si="88"/>
        <v>0</v>
      </c>
      <c r="I230" s="4"/>
      <c r="J230" s="4"/>
      <c r="K230" s="4"/>
      <c r="L230" s="4">
        <f t="shared" ref="L230:L241" si="90">B230*10</f>
        <v>0</v>
      </c>
      <c r="M230" s="4">
        <f t="shared" si="87"/>
        <v>0</v>
      </c>
      <c r="N230" s="4"/>
      <c r="O230" s="4">
        <f t="shared" si="89"/>
        <v>0</v>
      </c>
      <c r="P230" s="4"/>
    </row>
    <row r="231" spans="1:16" x14ac:dyDescent="0.25">
      <c r="A231" s="6"/>
      <c r="B231" s="4"/>
      <c r="C231" s="4"/>
      <c r="D231" s="4"/>
      <c r="E231" s="5" t="e">
        <f t="shared" si="78"/>
        <v>#DIV/0!</v>
      </c>
      <c r="F231" s="4"/>
      <c r="G231" s="4"/>
      <c r="H231" s="4">
        <f t="shared" si="88"/>
        <v>0</v>
      </c>
      <c r="I231" s="4"/>
      <c r="J231" s="4"/>
      <c r="K231" s="4"/>
      <c r="L231" s="4">
        <f t="shared" si="90"/>
        <v>0</v>
      </c>
      <c r="M231" s="4">
        <f t="shared" si="87"/>
        <v>0</v>
      </c>
      <c r="N231" s="4"/>
      <c r="O231" s="4">
        <f t="shared" si="89"/>
        <v>0</v>
      </c>
      <c r="P231" s="4"/>
    </row>
    <row r="232" spans="1:16" x14ac:dyDescent="0.25">
      <c r="A232" s="6"/>
      <c r="B232" s="4"/>
      <c r="C232" s="4"/>
      <c r="D232" s="4"/>
      <c r="E232" s="5" t="e">
        <f t="shared" si="78"/>
        <v>#DIV/0!</v>
      </c>
      <c r="F232" s="4"/>
      <c r="G232" s="4"/>
      <c r="H232" s="4">
        <f t="shared" si="88"/>
        <v>0</v>
      </c>
      <c r="I232" s="4"/>
      <c r="J232" s="4"/>
      <c r="K232" s="4"/>
      <c r="L232" s="4">
        <f t="shared" si="90"/>
        <v>0</v>
      </c>
      <c r="M232" s="4">
        <f t="shared" si="87"/>
        <v>0</v>
      </c>
      <c r="N232" s="4"/>
      <c r="O232" s="4">
        <f t="shared" si="89"/>
        <v>0</v>
      </c>
      <c r="P232" s="4"/>
    </row>
    <row r="233" spans="1:16" x14ac:dyDescent="0.25">
      <c r="A233" s="6"/>
      <c r="B233" s="4"/>
      <c r="C233" s="4"/>
      <c r="D233" s="4"/>
      <c r="E233" s="5" t="e">
        <f t="shared" si="78"/>
        <v>#DIV/0!</v>
      </c>
      <c r="F233" s="4"/>
      <c r="G233" s="4"/>
      <c r="H233" s="4">
        <f t="shared" si="88"/>
        <v>0</v>
      </c>
      <c r="I233" s="4"/>
      <c r="J233" s="4"/>
      <c r="K233" s="4"/>
      <c r="L233" s="4">
        <f t="shared" si="90"/>
        <v>0</v>
      </c>
      <c r="M233" s="4">
        <f t="shared" si="87"/>
        <v>0</v>
      </c>
      <c r="N233" s="4"/>
      <c r="O233" s="4">
        <f t="shared" si="89"/>
        <v>0</v>
      </c>
      <c r="P233" s="4"/>
    </row>
    <row r="234" spans="1:16" x14ac:dyDescent="0.25">
      <c r="A234" s="6"/>
      <c r="B234" s="4"/>
      <c r="C234" s="4"/>
      <c r="D234" s="4"/>
      <c r="E234" s="5" t="e">
        <f t="shared" si="78"/>
        <v>#DIV/0!</v>
      </c>
      <c r="F234" s="4"/>
      <c r="G234" s="4"/>
      <c r="H234" s="4">
        <f t="shared" si="88"/>
        <v>0</v>
      </c>
      <c r="I234" s="4"/>
      <c r="J234" s="4"/>
      <c r="K234" s="4"/>
      <c r="L234" s="4">
        <f t="shared" si="90"/>
        <v>0</v>
      </c>
      <c r="M234" s="4">
        <f t="shared" si="87"/>
        <v>0</v>
      </c>
      <c r="N234" s="4"/>
      <c r="O234" s="4">
        <f t="shared" si="89"/>
        <v>0</v>
      </c>
      <c r="P234" s="4"/>
    </row>
    <row r="235" spans="1:16" x14ac:dyDescent="0.25">
      <c r="A235" s="6"/>
      <c r="B235" s="4"/>
      <c r="C235" s="4"/>
      <c r="D235" s="4"/>
      <c r="E235" s="5" t="e">
        <f t="shared" si="78"/>
        <v>#DIV/0!</v>
      </c>
      <c r="F235" s="4"/>
      <c r="G235" s="4"/>
      <c r="H235" s="4">
        <f t="shared" si="88"/>
        <v>0</v>
      </c>
      <c r="I235" s="4"/>
      <c r="J235" s="4"/>
      <c r="K235" s="4"/>
      <c r="L235" s="4">
        <f t="shared" si="90"/>
        <v>0</v>
      </c>
      <c r="M235" s="4">
        <f t="shared" si="87"/>
        <v>0</v>
      </c>
      <c r="N235" s="4"/>
      <c r="O235" s="4">
        <f t="shared" si="89"/>
        <v>0</v>
      </c>
    </row>
    <row r="236" spans="1:16" x14ac:dyDescent="0.25">
      <c r="E236" s="2" t="e">
        <f t="shared" si="78"/>
        <v>#DIV/0!</v>
      </c>
      <c r="H236">
        <f t="shared" si="88"/>
        <v>0</v>
      </c>
      <c r="L236">
        <f t="shared" si="90"/>
        <v>0</v>
      </c>
      <c r="M236">
        <f t="shared" si="87"/>
        <v>0</v>
      </c>
      <c r="O236">
        <f t="shared" si="89"/>
        <v>0</v>
      </c>
    </row>
    <row r="237" spans="1:16" x14ac:dyDescent="0.25">
      <c r="E237" s="2" t="e">
        <f t="shared" si="78"/>
        <v>#DIV/0!</v>
      </c>
      <c r="H237">
        <f t="shared" si="88"/>
        <v>0</v>
      </c>
      <c r="L237">
        <f t="shared" si="90"/>
        <v>0</v>
      </c>
      <c r="M237">
        <f t="shared" si="87"/>
        <v>0</v>
      </c>
      <c r="O237">
        <f t="shared" si="89"/>
        <v>0</v>
      </c>
    </row>
    <row r="238" spans="1:16" x14ac:dyDescent="0.25">
      <c r="E238" s="2" t="e">
        <f t="shared" si="78"/>
        <v>#DIV/0!</v>
      </c>
      <c r="H238">
        <f t="shared" si="88"/>
        <v>0</v>
      </c>
      <c r="L238">
        <f t="shared" si="90"/>
        <v>0</v>
      </c>
      <c r="M238">
        <f t="shared" si="87"/>
        <v>0</v>
      </c>
      <c r="O238">
        <f t="shared" si="89"/>
        <v>0</v>
      </c>
    </row>
    <row r="239" spans="1:16" x14ac:dyDescent="0.25">
      <c r="E239" s="2" t="e">
        <f t="shared" si="78"/>
        <v>#DIV/0!</v>
      </c>
      <c r="H239">
        <f t="shared" si="88"/>
        <v>0</v>
      </c>
      <c r="L239">
        <f t="shared" si="90"/>
        <v>0</v>
      </c>
      <c r="M239">
        <f t="shared" si="87"/>
        <v>0</v>
      </c>
      <c r="O239">
        <f t="shared" si="89"/>
        <v>0</v>
      </c>
    </row>
    <row r="240" spans="1:16" x14ac:dyDescent="0.25">
      <c r="E240" s="2" t="e">
        <f t="shared" si="78"/>
        <v>#DIV/0!</v>
      </c>
      <c r="H240">
        <f t="shared" si="88"/>
        <v>0</v>
      </c>
      <c r="L240">
        <f t="shared" si="90"/>
        <v>0</v>
      </c>
      <c r="M240">
        <f t="shared" si="87"/>
        <v>0</v>
      </c>
      <c r="O240">
        <f t="shared" si="89"/>
        <v>0</v>
      </c>
    </row>
    <row r="241" spans="5:15" x14ac:dyDescent="0.25">
      <c r="E241" s="2" t="e">
        <f t="shared" si="78"/>
        <v>#DIV/0!</v>
      </c>
      <c r="H241">
        <f t="shared" si="88"/>
        <v>0</v>
      </c>
      <c r="L241">
        <f t="shared" si="90"/>
        <v>0</v>
      </c>
      <c r="M241">
        <f t="shared" si="87"/>
        <v>0</v>
      </c>
      <c r="O241">
        <f t="shared" si="89"/>
        <v>0</v>
      </c>
    </row>
    <row r="242" spans="5:15" x14ac:dyDescent="0.25">
      <c r="E242" s="2" t="e">
        <f t="shared" si="78"/>
        <v>#DIV/0!</v>
      </c>
      <c r="H242">
        <f t="shared" si="88"/>
        <v>0</v>
      </c>
      <c r="M242">
        <f t="shared" si="87"/>
        <v>0</v>
      </c>
      <c r="O242">
        <f t="shared" si="89"/>
        <v>0</v>
      </c>
    </row>
    <row r="243" spans="5:15" x14ac:dyDescent="0.25">
      <c r="E243" s="2" t="e">
        <f t="shared" si="78"/>
        <v>#DIV/0!</v>
      </c>
      <c r="H243">
        <f t="shared" si="88"/>
        <v>0</v>
      </c>
      <c r="M243">
        <f t="shared" si="87"/>
        <v>0</v>
      </c>
      <c r="O243">
        <f t="shared" si="89"/>
        <v>0</v>
      </c>
    </row>
    <row r="244" spans="5:15" x14ac:dyDescent="0.25">
      <c r="E244" s="2" t="e">
        <f t="shared" si="78"/>
        <v>#DIV/0!</v>
      </c>
      <c r="H244">
        <f t="shared" si="88"/>
        <v>0</v>
      </c>
      <c r="M244">
        <f t="shared" si="87"/>
        <v>0</v>
      </c>
      <c r="O244">
        <f t="shared" si="89"/>
        <v>0</v>
      </c>
    </row>
    <row r="245" spans="5:15" x14ac:dyDescent="0.25">
      <c r="E245" s="2" t="e">
        <f t="shared" si="78"/>
        <v>#DIV/0!</v>
      </c>
      <c r="H245">
        <f t="shared" si="88"/>
        <v>0</v>
      </c>
      <c r="M245">
        <f t="shared" si="87"/>
        <v>0</v>
      </c>
      <c r="O245">
        <f t="shared" si="89"/>
        <v>0</v>
      </c>
    </row>
    <row r="246" spans="5:15" x14ac:dyDescent="0.25">
      <c r="E246" s="2" t="e">
        <f t="shared" si="78"/>
        <v>#DIV/0!</v>
      </c>
      <c r="H246">
        <f t="shared" si="88"/>
        <v>0</v>
      </c>
      <c r="M246">
        <f t="shared" si="87"/>
        <v>0</v>
      </c>
      <c r="O246">
        <f t="shared" si="89"/>
        <v>0</v>
      </c>
    </row>
    <row r="247" spans="5:15" x14ac:dyDescent="0.25">
      <c r="E247" s="2" t="e">
        <f t="shared" si="78"/>
        <v>#DIV/0!</v>
      </c>
      <c r="H247">
        <f t="shared" si="88"/>
        <v>0</v>
      </c>
      <c r="M247">
        <f t="shared" si="87"/>
        <v>0</v>
      </c>
      <c r="O247">
        <f t="shared" si="89"/>
        <v>0</v>
      </c>
    </row>
    <row r="248" spans="5:15" x14ac:dyDescent="0.25">
      <c r="E248" s="2" t="e">
        <f t="shared" si="78"/>
        <v>#DIV/0!</v>
      </c>
      <c r="H248">
        <f t="shared" si="88"/>
        <v>0</v>
      </c>
      <c r="M248">
        <f t="shared" si="87"/>
        <v>0</v>
      </c>
      <c r="O248">
        <f t="shared" si="89"/>
        <v>0</v>
      </c>
    </row>
    <row r="249" spans="5:15" x14ac:dyDescent="0.25">
      <c r="E249" s="2" t="e">
        <f t="shared" si="78"/>
        <v>#DIV/0!</v>
      </c>
      <c r="H249">
        <f t="shared" si="88"/>
        <v>0</v>
      </c>
      <c r="M249">
        <f t="shared" si="87"/>
        <v>0</v>
      </c>
      <c r="O249">
        <f t="shared" si="89"/>
        <v>0</v>
      </c>
    </row>
    <row r="250" spans="5:15" x14ac:dyDescent="0.25">
      <c r="E250" s="2" t="e">
        <f t="shared" si="78"/>
        <v>#DIV/0!</v>
      </c>
      <c r="H250">
        <f t="shared" si="88"/>
        <v>0</v>
      </c>
      <c r="M250">
        <f t="shared" si="87"/>
        <v>0</v>
      </c>
      <c r="O250">
        <f t="shared" si="89"/>
        <v>0</v>
      </c>
    </row>
    <row r="251" spans="5:15" x14ac:dyDescent="0.25">
      <c r="E251" s="2" t="e">
        <f t="shared" si="78"/>
        <v>#DIV/0!</v>
      </c>
      <c r="H251">
        <f t="shared" si="88"/>
        <v>0</v>
      </c>
      <c r="M251">
        <f t="shared" si="87"/>
        <v>0</v>
      </c>
      <c r="O251">
        <f t="shared" si="89"/>
        <v>0</v>
      </c>
    </row>
    <row r="252" spans="5:15" x14ac:dyDescent="0.25">
      <c r="E252" s="2" t="e">
        <f t="shared" si="78"/>
        <v>#DIV/0!</v>
      </c>
      <c r="H252">
        <f t="shared" si="88"/>
        <v>0</v>
      </c>
      <c r="M252">
        <f t="shared" si="87"/>
        <v>0</v>
      </c>
      <c r="O252">
        <f t="shared" si="89"/>
        <v>0</v>
      </c>
    </row>
    <row r="253" spans="5:15" x14ac:dyDescent="0.25">
      <c r="E253" s="2" t="e">
        <f t="shared" si="78"/>
        <v>#DIV/0!</v>
      </c>
      <c r="H253">
        <f t="shared" si="88"/>
        <v>0</v>
      </c>
      <c r="M253">
        <f t="shared" si="87"/>
        <v>0</v>
      </c>
      <c r="O253">
        <f t="shared" si="89"/>
        <v>0</v>
      </c>
    </row>
    <row r="254" spans="5:15" x14ac:dyDescent="0.25">
      <c r="E254" s="2" t="e">
        <f t="shared" si="78"/>
        <v>#DIV/0!</v>
      </c>
      <c r="H254">
        <f t="shared" si="88"/>
        <v>0</v>
      </c>
      <c r="M254">
        <f t="shared" si="87"/>
        <v>0</v>
      </c>
      <c r="O254">
        <f t="shared" si="89"/>
        <v>0</v>
      </c>
    </row>
    <row r="255" spans="5:15" x14ac:dyDescent="0.25">
      <c r="E255" s="2" t="e">
        <f t="shared" si="78"/>
        <v>#DIV/0!</v>
      </c>
      <c r="H255">
        <f t="shared" si="88"/>
        <v>0</v>
      </c>
      <c r="M255">
        <f t="shared" si="87"/>
        <v>0</v>
      </c>
      <c r="O255">
        <f t="shared" si="89"/>
        <v>0</v>
      </c>
    </row>
    <row r="256" spans="5:15" x14ac:dyDescent="0.25">
      <c r="E256" s="2" t="e">
        <f t="shared" si="78"/>
        <v>#DIV/0!</v>
      </c>
      <c r="H256">
        <f t="shared" si="88"/>
        <v>0</v>
      </c>
      <c r="M256">
        <f t="shared" si="87"/>
        <v>0</v>
      </c>
      <c r="O256">
        <f t="shared" si="89"/>
        <v>0</v>
      </c>
    </row>
    <row r="257" spans="5:15" x14ac:dyDescent="0.25">
      <c r="E257" s="2" t="e">
        <f t="shared" si="78"/>
        <v>#DIV/0!</v>
      </c>
      <c r="H257">
        <f t="shared" si="88"/>
        <v>0</v>
      </c>
      <c r="M257">
        <f t="shared" si="87"/>
        <v>0</v>
      </c>
      <c r="O257">
        <f t="shared" si="89"/>
        <v>0</v>
      </c>
    </row>
    <row r="258" spans="5:15" x14ac:dyDescent="0.25">
      <c r="E258" s="2" t="e">
        <f t="shared" si="78"/>
        <v>#DIV/0!</v>
      </c>
      <c r="H258">
        <f t="shared" si="88"/>
        <v>0</v>
      </c>
      <c r="M258">
        <f t="shared" si="87"/>
        <v>0</v>
      </c>
      <c r="O258">
        <f t="shared" si="89"/>
        <v>0</v>
      </c>
    </row>
    <row r="259" spans="5:15" x14ac:dyDescent="0.25">
      <c r="E259" s="2" t="e">
        <f t="shared" si="78"/>
        <v>#DIV/0!</v>
      </c>
      <c r="H259">
        <f t="shared" si="88"/>
        <v>0</v>
      </c>
      <c r="M259">
        <f t="shared" si="87"/>
        <v>0</v>
      </c>
      <c r="O259">
        <f t="shared" si="89"/>
        <v>0</v>
      </c>
    </row>
    <row r="260" spans="5:15" x14ac:dyDescent="0.25">
      <c r="E260" s="2" t="e">
        <f t="shared" si="78"/>
        <v>#DIV/0!</v>
      </c>
      <c r="H260">
        <f t="shared" si="88"/>
        <v>0</v>
      </c>
      <c r="M260">
        <f t="shared" si="87"/>
        <v>0</v>
      </c>
      <c r="O260">
        <f t="shared" si="89"/>
        <v>0</v>
      </c>
    </row>
    <row r="261" spans="5:15" x14ac:dyDescent="0.25">
      <c r="E261" t="e">
        <f t="shared" si="78"/>
        <v>#DIV/0!</v>
      </c>
      <c r="H261">
        <f t="shared" si="88"/>
        <v>0</v>
      </c>
      <c r="M261">
        <f t="shared" si="87"/>
        <v>0</v>
      </c>
      <c r="O261">
        <f t="shared" si="89"/>
        <v>0</v>
      </c>
    </row>
    <row r="262" spans="5:15" x14ac:dyDescent="0.25">
      <c r="E262" t="e">
        <f t="shared" si="78"/>
        <v>#DIV/0!</v>
      </c>
      <c r="H262">
        <f t="shared" si="88"/>
        <v>0</v>
      </c>
      <c r="M262">
        <f t="shared" si="87"/>
        <v>0</v>
      </c>
      <c r="O262">
        <f t="shared" si="89"/>
        <v>0</v>
      </c>
    </row>
    <row r="263" spans="5:15" x14ac:dyDescent="0.25">
      <c r="E263" t="e">
        <f t="shared" si="78"/>
        <v>#DIV/0!</v>
      </c>
      <c r="H263">
        <f t="shared" si="88"/>
        <v>0</v>
      </c>
      <c r="M263">
        <f t="shared" si="87"/>
        <v>0</v>
      </c>
      <c r="O263">
        <f t="shared" si="89"/>
        <v>0</v>
      </c>
    </row>
    <row r="264" spans="5:15" x14ac:dyDescent="0.25">
      <c r="E264" t="e">
        <f t="shared" si="78"/>
        <v>#DIV/0!</v>
      </c>
      <c r="H264">
        <f t="shared" si="88"/>
        <v>0</v>
      </c>
      <c r="M264">
        <f t="shared" si="87"/>
        <v>0</v>
      </c>
      <c r="O264">
        <f t="shared" si="89"/>
        <v>0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D4D3-DEC8-4799-A7B2-A33A9B6602B9}">
  <dimension ref="A1:AA248"/>
  <sheetViews>
    <sheetView zoomScale="120" zoomScaleNormal="120" workbookViewId="0">
      <selection activeCell="B2" sqref="B2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:E70" si="0">(B3)/(B3+C3+D3)</f>
        <v>#DIV/0!</v>
      </c>
      <c r="F3" s="3"/>
      <c r="G3" s="3"/>
      <c r="H3">
        <f t="shared" ref="H3:H70" si="1">F3-G3</f>
        <v>0</v>
      </c>
      <c r="L3">
        <f t="shared" ref="L3:L70" si="2">B3*10</f>
        <v>0</v>
      </c>
      <c r="M3">
        <f t="shared" ref="M3:M70" si="3">D3*5</f>
        <v>0</v>
      </c>
      <c r="N3">
        <f>10*1</f>
        <v>10</v>
      </c>
      <c r="O3">
        <f t="shared" ref="O3:O5" si="4">SUM(I3:N3)</f>
        <v>10</v>
      </c>
    </row>
    <row r="4" spans="1:27" x14ac:dyDescent="0.2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ref="N4:N13" si="5">10*1</f>
        <v>10</v>
      </c>
      <c r="O4">
        <f t="shared" si="4"/>
        <v>10</v>
      </c>
    </row>
    <row r="5" spans="1:27" x14ac:dyDescent="0.25">
      <c r="B5" s="3"/>
      <c r="C5" s="3"/>
      <c r="D5" s="3"/>
      <c r="E5" s="2" t="e">
        <f t="shared" si="0"/>
        <v>#DIV/0!</v>
      </c>
      <c r="F5" s="3"/>
      <c r="G5" s="3"/>
      <c r="H5">
        <f t="shared" si="1"/>
        <v>0</v>
      </c>
      <c r="L5">
        <f t="shared" si="2"/>
        <v>0</v>
      </c>
      <c r="M5">
        <f t="shared" si="3"/>
        <v>0</v>
      </c>
      <c r="N5">
        <f t="shared" si="5"/>
        <v>10</v>
      </c>
      <c r="O5">
        <f t="shared" si="4"/>
        <v>10</v>
      </c>
    </row>
    <row r="6" spans="1:27" ht="14.25" customHeight="1" x14ac:dyDescent="0.25">
      <c r="B6" s="3"/>
      <c r="C6" s="3"/>
      <c r="D6" s="3"/>
      <c r="E6" s="2" t="e">
        <f t="shared" si="0"/>
        <v>#DIV/0!</v>
      </c>
      <c r="F6" s="3"/>
      <c r="G6" s="3"/>
      <c r="H6">
        <f t="shared" si="1"/>
        <v>0</v>
      </c>
      <c r="L6">
        <f t="shared" si="2"/>
        <v>0</v>
      </c>
      <c r="M6">
        <f t="shared" si="3"/>
        <v>0</v>
      </c>
      <c r="N6">
        <f t="shared" si="5"/>
        <v>10</v>
      </c>
      <c r="O6">
        <f>SUM(I6:N6)</f>
        <v>10</v>
      </c>
    </row>
    <row r="7" spans="1:27" x14ac:dyDescent="0.25">
      <c r="B7" s="3"/>
      <c r="C7" s="3"/>
      <c r="D7" s="3"/>
      <c r="E7" s="2" t="e">
        <f t="shared" ref="E7" si="6">(B7)/(B7+C7+D7)</f>
        <v>#DIV/0!</v>
      </c>
      <c r="F7" s="3"/>
      <c r="G7" s="3"/>
      <c r="H7">
        <f t="shared" ref="H7" si="7">F7-G7</f>
        <v>0</v>
      </c>
      <c r="L7">
        <f t="shared" ref="L7" si="8">B7*10</f>
        <v>0</v>
      </c>
      <c r="M7">
        <f t="shared" ref="M7" si="9">D7*5</f>
        <v>0</v>
      </c>
      <c r="N7">
        <f t="shared" si="5"/>
        <v>10</v>
      </c>
      <c r="O7">
        <f t="shared" ref="O7" si="10">SUM(I7:N7)</f>
        <v>10</v>
      </c>
    </row>
    <row r="8" spans="1:27" x14ac:dyDescent="0.25">
      <c r="B8" s="3"/>
      <c r="C8" s="3"/>
      <c r="D8" s="3"/>
      <c r="E8" s="2" t="e">
        <f t="shared" ref="E8" si="11">(B8)/(B8+C8+D8)</f>
        <v>#DIV/0!</v>
      </c>
      <c r="F8" s="3"/>
      <c r="G8" s="3"/>
      <c r="H8">
        <f t="shared" ref="H8" si="12">F8-G8</f>
        <v>0</v>
      </c>
      <c r="L8">
        <f t="shared" ref="L8" si="13">B8*10</f>
        <v>0</v>
      </c>
      <c r="M8">
        <f t="shared" ref="M8" si="14">D8*5</f>
        <v>0</v>
      </c>
      <c r="N8">
        <f t="shared" si="5"/>
        <v>10</v>
      </c>
      <c r="O8">
        <f t="shared" ref="O8" si="15">SUM(I8:N8)</f>
        <v>10</v>
      </c>
    </row>
    <row r="9" spans="1:27" x14ac:dyDescent="0.25">
      <c r="B9" s="3"/>
      <c r="C9" s="3"/>
      <c r="D9" s="3"/>
      <c r="E9" s="2" t="e">
        <f t="shared" ref="E9" si="16">(B9)/(B9+C9+D9)</f>
        <v>#DIV/0!</v>
      </c>
      <c r="F9" s="3"/>
      <c r="G9" s="3"/>
      <c r="H9">
        <f t="shared" ref="H9" si="17">F9-G9</f>
        <v>0</v>
      </c>
      <c r="L9">
        <f t="shared" ref="L9" si="18">B9*10</f>
        <v>0</v>
      </c>
      <c r="M9">
        <f t="shared" ref="M9" si="19">D9*5</f>
        <v>0</v>
      </c>
      <c r="N9">
        <f t="shared" si="5"/>
        <v>10</v>
      </c>
      <c r="O9">
        <f t="shared" ref="O9" si="20">SUM(I9:N9)</f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ref="O10:O73" si="21">SUM(I10:N10)</f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21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21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21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ref="N14:N52" si="22">10*1</f>
        <v>10</v>
      </c>
      <c r="O14">
        <f t="shared" si="21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22"/>
        <v>10</v>
      </c>
      <c r="O15">
        <f t="shared" si="21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22"/>
        <v>10</v>
      </c>
      <c r="O16">
        <f t="shared" si="21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22"/>
        <v>10</v>
      </c>
      <c r="O17">
        <f t="shared" si="21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22"/>
        <v>10</v>
      </c>
      <c r="O18">
        <f t="shared" si="21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22"/>
        <v>10</v>
      </c>
      <c r="O19">
        <f t="shared" si="21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22"/>
        <v>10</v>
      </c>
      <c r="O20">
        <f t="shared" si="21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22"/>
        <v>10</v>
      </c>
      <c r="O21">
        <f t="shared" si="21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22"/>
        <v>10</v>
      </c>
      <c r="O22">
        <f t="shared" si="21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22"/>
        <v>10</v>
      </c>
      <c r="O23">
        <f t="shared" si="21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22"/>
        <v>10</v>
      </c>
      <c r="O24">
        <f t="shared" si="21"/>
        <v>10</v>
      </c>
    </row>
    <row r="25" spans="2:15" x14ac:dyDescent="0.25">
      <c r="B25" s="3"/>
      <c r="C25" s="3"/>
      <c r="D25" s="3"/>
      <c r="E25" s="2" t="e">
        <f t="shared" ref="E25:E38" si="23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22"/>
        <v>10</v>
      </c>
      <c r="O25">
        <f t="shared" si="21"/>
        <v>10</v>
      </c>
    </row>
    <row r="26" spans="2:15" x14ac:dyDescent="0.25">
      <c r="B26" s="3"/>
      <c r="C26" s="3"/>
      <c r="D26" s="3"/>
      <c r="E26" s="2" t="e">
        <f t="shared" si="23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22"/>
        <v>10</v>
      </c>
      <c r="O26">
        <f t="shared" si="21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22"/>
        <v>10</v>
      </c>
      <c r="O27">
        <f t="shared" si="21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22"/>
        <v>10</v>
      </c>
      <c r="O28">
        <f t="shared" si="21"/>
        <v>10</v>
      </c>
    </row>
    <row r="29" spans="2:15" x14ac:dyDescent="0.25">
      <c r="B29" s="3"/>
      <c r="C29" s="3"/>
      <c r="D29" s="3"/>
      <c r="E29" s="2" t="e">
        <f t="shared" ref="E29:E31" si="24">(B29)/(B29+C29+D29)</f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22"/>
        <v>10</v>
      </c>
      <c r="O29">
        <f t="shared" si="21"/>
        <v>10</v>
      </c>
    </row>
    <row r="30" spans="2:15" x14ac:dyDescent="0.25">
      <c r="B30" s="3"/>
      <c r="C30" s="3"/>
      <c r="D30" s="3"/>
      <c r="E30" s="2" t="e">
        <f t="shared" si="24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22"/>
        <v>10</v>
      </c>
      <c r="O30">
        <f t="shared" si="21"/>
        <v>10</v>
      </c>
    </row>
    <row r="31" spans="2:15" x14ac:dyDescent="0.25">
      <c r="B31" s="3"/>
      <c r="C31" s="3"/>
      <c r="D31" s="3"/>
      <c r="E31" s="2" t="e">
        <f t="shared" si="24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22"/>
        <v>10</v>
      </c>
      <c r="O31">
        <f t="shared" si="21"/>
        <v>10</v>
      </c>
    </row>
    <row r="32" spans="2:15" x14ac:dyDescent="0.25">
      <c r="B32" s="3"/>
      <c r="C32" s="3"/>
      <c r="D32" s="3"/>
      <c r="E32" s="2" t="e">
        <f t="shared" si="23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22"/>
        <v>10</v>
      </c>
      <c r="O32">
        <f t="shared" si="21"/>
        <v>10</v>
      </c>
    </row>
    <row r="33" spans="2:15" x14ac:dyDescent="0.25">
      <c r="B33" s="3"/>
      <c r="C33" s="3"/>
      <c r="D33" s="3"/>
      <c r="E33" s="2" t="e">
        <f t="shared" si="23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22"/>
        <v>10</v>
      </c>
      <c r="O33">
        <f t="shared" si="21"/>
        <v>10</v>
      </c>
    </row>
    <row r="34" spans="2:15" x14ac:dyDescent="0.25">
      <c r="B34" s="3"/>
      <c r="C34" s="3"/>
      <c r="D34" s="3"/>
      <c r="E34" s="2" t="e">
        <f t="shared" si="23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22"/>
        <v>10</v>
      </c>
      <c r="O34">
        <f t="shared" si="21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22"/>
        <v>10</v>
      </c>
      <c r="O35">
        <f t="shared" si="21"/>
        <v>10</v>
      </c>
    </row>
    <row r="36" spans="2:15" x14ac:dyDescent="0.25">
      <c r="B36" s="3"/>
      <c r="C36" s="3"/>
      <c r="D36" s="3"/>
      <c r="E36" s="2" t="e">
        <f t="shared" ref="E36" si="25"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22"/>
        <v>10</v>
      </c>
      <c r="O36">
        <f t="shared" si="21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22"/>
        <v>10</v>
      </c>
      <c r="O37">
        <f t="shared" si="21"/>
        <v>10</v>
      </c>
    </row>
    <row r="38" spans="2:15" x14ac:dyDescent="0.25">
      <c r="B38" s="3"/>
      <c r="C38" s="3"/>
      <c r="D38" s="3"/>
      <c r="E38" s="2" t="e">
        <f t="shared" si="23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22"/>
        <v>10</v>
      </c>
      <c r="O38">
        <f t="shared" si="21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22"/>
        <v>10</v>
      </c>
      <c r="O39">
        <f t="shared" si="21"/>
        <v>10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22"/>
        <v>10</v>
      </c>
      <c r="O40">
        <f t="shared" si="21"/>
        <v>10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22"/>
        <v>10</v>
      </c>
      <c r="O41">
        <f t="shared" si="21"/>
        <v>10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22"/>
        <v>10</v>
      </c>
      <c r="O42">
        <f t="shared" si="21"/>
        <v>10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22"/>
        <v>10</v>
      </c>
      <c r="O43">
        <f t="shared" si="21"/>
        <v>10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22"/>
        <v>10</v>
      </c>
      <c r="O44">
        <f t="shared" si="21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22"/>
        <v>10</v>
      </c>
      <c r="O45">
        <f t="shared" si="21"/>
        <v>10</v>
      </c>
    </row>
    <row r="46" spans="2:15" x14ac:dyDescent="0.25">
      <c r="B46" s="3"/>
      <c r="C46" s="3"/>
      <c r="D46" s="3"/>
      <c r="E46" s="2" t="e">
        <f t="shared" ref="E46:E48" si="26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22"/>
        <v>10</v>
      </c>
      <c r="O46">
        <f t="shared" si="21"/>
        <v>10</v>
      </c>
    </row>
    <row r="47" spans="2:15" x14ac:dyDescent="0.25">
      <c r="B47" s="3"/>
      <c r="C47" s="3"/>
      <c r="D47" s="3"/>
      <c r="E47" s="2" t="e">
        <f t="shared" si="26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22"/>
        <v>10</v>
      </c>
      <c r="O47">
        <f t="shared" si="21"/>
        <v>10</v>
      </c>
    </row>
    <row r="48" spans="2:15" x14ac:dyDescent="0.25">
      <c r="B48" s="3"/>
      <c r="C48" s="3"/>
      <c r="D48" s="3"/>
      <c r="E48" s="2" t="e">
        <f t="shared" si="26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N48">
        <f t="shared" si="22"/>
        <v>10</v>
      </c>
      <c r="O48">
        <f t="shared" si="21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N49">
        <f t="shared" si="22"/>
        <v>10</v>
      </c>
      <c r="O49">
        <f t="shared" si="21"/>
        <v>10</v>
      </c>
    </row>
    <row r="50" spans="2:15" x14ac:dyDescent="0.25">
      <c r="B50" s="3"/>
      <c r="C50" s="3"/>
      <c r="D50" s="3"/>
      <c r="E50" s="2" t="e">
        <f t="shared" ref="E50:E68" si="27">(B50)/(B50+C50+D50)</f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N50">
        <f t="shared" si="22"/>
        <v>10</v>
      </c>
      <c r="O50">
        <f t="shared" si="21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N51">
        <f t="shared" si="22"/>
        <v>10</v>
      </c>
      <c r="O51">
        <f t="shared" si="21"/>
        <v>10</v>
      </c>
    </row>
    <row r="52" spans="2:15" x14ac:dyDescent="0.25">
      <c r="B52" s="3"/>
      <c r="C52" s="3"/>
      <c r="D52" s="3"/>
      <c r="E52" s="2" t="e">
        <f t="shared" ref="E52" si="28">(B52)/(B52+C52+D52)</f>
        <v>#DIV/0!</v>
      </c>
      <c r="F52" s="3"/>
      <c r="G52" s="3"/>
      <c r="H52">
        <f>F52-G52</f>
        <v>0</v>
      </c>
      <c r="L52">
        <f t="shared" si="2"/>
        <v>0</v>
      </c>
      <c r="M52">
        <f t="shared" si="3"/>
        <v>0</v>
      </c>
      <c r="N52">
        <f t="shared" si="22"/>
        <v>10</v>
      </c>
      <c r="O52">
        <f t="shared" si="21"/>
        <v>10</v>
      </c>
    </row>
    <row r="53" spans="2:15" x14ac:dyDescent="0.25">
      <c r="B53" s="3"/>
      <c r="C53" s="3"/>
      <c r="D53" s="3"/>
      <c r="E53" s="2" t="e">
        <f t="shared" si="27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21"/>
        <v>0</v>
      </c>
    </row>
    <row r="54" spans="2:15" x14ac:dyDescent="0.25">
      <c r="B54" s="3"/>
      <c r="C54" s="3"/>
      <c r="D54" s="3"/>
      <c r="E54" s="2" t="e">
        <f t="shared" si="27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21"/>
        <v>0</v>
      </c>
    </row>
    <row r="55" spans="2:15" x14ac:dyDescent="0.25">
      <c r="B55" s="3"/>
      <c r="C55" s="3"/>
      <c r="D55" s="3"/>
      <c r="E55" s="2" t="e">
        <f t="shared" si="27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21"/>
        <v>0</v>
      </c>
    </row>
    <row r="56" spans="2:15" x14ac:dyDescent="0.25">
      <c r="B56" s="3"/>
      <c r="C56" s="3"/>
      <c r="D56" s="3"/>
      <c r="E56" s="2" t="e">
        <f t="shared" si="27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21"/>
        <v>0</v>
      </c>
    </row>
    <row r="57" spans="2:15" x14ac:dyDescent="0.25">
      <c r="B57" s="3"/>
      <c r="C57" s="3"/>
      <c r="D57" s="3"/>
      <c r="E57" s="2" t="e">
        <f t="shared" si="27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21"/>
        <v>0</v>
      </c>
    </row>
    <row r="58" spans="2:15" x14ac:dyDescent="0.25">
      <c r="B58" s="3"/>
      <c r="C58" s="3"/>
      <c r="D58" s="3"/>
      <c r="E58" s="2" t="e">
        <f t="shared" si="27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21"/>
        <v>0</v>
      </c>
    </row>
    <row r="59" spans="2:15" x14ac:dyDescent="0.25">
      <c r="B59" s="3"/>
      <c r="C59" s="3"/>
      <c r="D59" s="3"/>
      <c r="E59" s="2" t="e">
        <f t="shared" si="27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21"/>
        <v>0</v>
      </c>
    </row>
    <row r="60" spans="2:15" x14ac:dyDescent="0.25">
      <c r="B60" s="3"/>
      <c r="C60" s="3"/>
      <c r="D60" s="3"/>
      <c r="E60" s="2" t="e">
        <f t="shared" si="27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21"/>
        <v>0</v>
      </c>
    </row>
    <row r="61" spans="2:15" x14ac:dyDescent="0.25">
      <c r="B61" s="3"/>
      <c r="C61" s="3"/>
      <c r="D61" s="3"/>
      <c r="E61" s="2" t="e">
        <f t="shared" si="27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21"/>
        <v>0</v>
      </c>
    </row>
    <row r="62" spans="2:15" x14ac:dyDescent="0.25">
      <c r="B62" s="3"/>
      <c r="C62" s="3"/>
      <c r="D62" s="3"/>
      <c r="E62" s="2" t="e">
        <f t="shared" si="27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21"/>
        <v>0</v>
      </c>
    </row>
    <row r="63" spans="2:15" x14ac:dyDescent="0.25">
      <c r="B63" s="3"/>
      <c r="C63" s="3"/>
      <c r="D63" s="3"/>
      <c r="E63" s="2" t="e">
        <f t="shared" si="27"/>
        <v>#DIV/0!</v>
      </c>
      <c r="F63" s="3"/>
      <c r="G63" s="3"/>
      <c r="H63">
        <f>F63-G63</f>
        <v>0</v>
      </c>
      <c r="L63">
        <f t="shared" si="2"/>
        <v>0</v>
      </c>
      <c r="M63">
        <f t="shared" si="3"/>
        <v>0</v>
      </c>
      <c r="O63">
        <f t="shared" si="21"/>
        <v>0</v>
      </c>
    </row>
    <row r="64" spans="2:15" x14ac:dyDescent="0.25">
      <c r="B64" s="3"/>
      <c r="C64" s="3"/>
      <c r="D64" s="3"/>
      <c r="E64" s="2" t="e">
        <f t="shared" si="27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21"/>
        <v>0</v>
      </c>
    </row>
    <row r="65" spans="2:15" x14ac:dyDescent="0.25">
      <c r="B65" s="3"/>
      <c r="C65" s="3"/>
      <c r="D65" s="3"/>
      <c r="E65" s="2" t="e">
        <f t="shared" si="27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21"/>
        <v>0</v>
      </c>
    </row>
    <row r="66" spans="2:15" x14ac:dyDescent="0.25">
      <c r="B66" s="3"/>
      <c r="C66" s="3"/>
      <c r="D66" s="3"/>
      <c r="E66" s="2" t="e">
        <f t="shared" si="27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21"/>
        <v>0</v>
      </c>
    </row>
    <row r="67" spans="2:15" x14ac:dyDescent="0.25">
      <c r="B67" s="3"/>
      <c r="C67" s="3"/>
      <c r="D67" s="3"/>
      <c r="E67" s="2" t="e">
        <f t="shared" si="27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21"/>
        <v>0</v>
      </c>
    </row>
    <row r="68" spans="2:15" x14ac:dyDescent="0.25">
      <c r="B68" s="3"/>
      <c r="C68" s="3"/>
      <c r="D68" s="3"/>
      <c r="E68" s="2" t="e">
        <f t="shared" si="27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21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21"/>
        <v>0</v>
      </c>
    </row>
    <row r="70" spans="2:15" x14ac:dyDescent="0.25">
      <c r="B70" s="3"/>
      <c r="C70" s="3"/>
      <c r="D70" s="3"/>
      <c r="E70" s="2" t="e">
        <f t="shared" si="0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21"/>
        <v>0</v>
      </c>
    </row>
    <row r="71" spans="2:15" x14ac:dyDescent="0.25">
      <c r="B71" s="3"/>
      <c r="C71" s="3"/>
      <c r="D71" s="3"/>
      <c r="E71" s="2" t="e">
        <f t="shared" ref="E71:E199" si="29">(B71)/(B71+C71+D71)</f>
        <v>#DIV/0!</v>
      </c>
      <c r="F71" s="3"/>
      <c r="G71" s="3"/>
      <c r="H71">
        <f t="shared" ref="H71:H85" si="30">F71-G71</f>
        <v>0</v>
      </c>
      <c r="L71">
        <f t="shared" ref="L71:L138" si="31">B71*10</f>
        <v>0</v>
      </c>
      <c r="M71">
        <f t="shared" ref="M71:M141" si="32">D71*5</f>
        <v>0</v>
      </c>
      <c r="O71">
        <f t="shared" si="21"/>
        <v>0</v>
      </c>
    </row>
    <row r="72" spans="2:15" x14ac:dyDescent="0.25">
      <c r="B72" s="3"/>
      <c r="C72" s="3"/>
      <c r="D72" s="3"/>
      <c r="E72" s="2" t="e">
        <f t="shared" si="29"/>
        <v>#DIV/0!</v>
      </c>
      <c r="F72" s="3"/>
      <c r="G72" s="3"/>
      <c r="H72">
        <f t="shared" si="30"/>
        <v>0</v>
      </c>
      <c r="L72">
        <f t="shared" si="31"/>
        <v>0</v>
      </c>
      <c r="M72">
        <f t="shared" si="32"/>
        <v>0</v>
      </c>
      <c r="O72">
        <f t="shared" si="21"/>
        <v>0</v>
      </c>
    </row>
    <row r="73" spans="2:15" x14ac:dyDescent="0.25">
      <c r="B73" s="3"/>
      <c r="C73" s="3"/>
      <c r="D73" s="3"/>
      <c r="E73" s="2" t="e">
        <f t="shared" si="29"/>
        <v>#DIV/0!</v>
      </c>
      <c r="F73" s="3"/>
      <c r="G73" s="3"/>
      <c r="H73">
        <f t="shared" si="30"/>
        <v>0</v>
      </c>
      <c r="L73">
        <f t="shared" si="31"/>
        <v>0</v>
      </c>
      <c r="M73">
        <f t="shared" si="32"/>
        <v>0</v>
      </c>
      <c r="O73">
        <f t="shared" si="21"/>
        <v>0</v>
      </c>
    </row>
    <row r="74" spans="2:15" x14ac:dyDescent="0.25">
      <c r="B74" s="3"/>
      <c r="C74" s="3"/>
      <c r="D74" s="3"/>
      <c r="E74" s="2" t="e">
        <f t="shared" si="29"/>
        <v>#DIV/0!</v>
      </c>
      <c r="F74" s="3"/>
      <c r="G74" s="3"/>
      <c r="H74">
        <f t="shared" si="30"/>
        <v>0</v>
      </c>
      <c r="L74">
        <f t="shared" si="31"/>
        <v>0</v>
      </c>
      <c r="M74">
        <f t="shared" si="32"/>
        <v>0</v>
      </c>
      <c r="O74">
        <f t="shared" ref="O74:O141" si="33">SUM(I74:N74)</f>
        <v>0</v>
      </c>
    </row>
    <row r="75" spans="2:15" x14ac:dyDescent="0.25">
      <c r="B75" s="3"/>
      <c r="C75" s="3"/>
      <c r="D75" s="3"/>
      <c r="E75" s="2" t="e">
        <f t="shared" si="29"/>
        <v>#DIV/0!</v>
      </c>
      <c r="F75" s="3"/>
      <c r="G75" s="3"/>
      <c r="H75">
        <f t="shared" si="30"/>
        <v>0</v>
      </c>
      <c r="L75">
        <f t="shared" si="31"/>
        <v>0</v>
      </c>
      <c r="M75">
        <f t="shared" si="32"/>
        <v>0</v>
      </c>
      <c r="O75">
        <f t="shared" si="33"/>
        <v>0</v>
      </c>
    </row>
    <row r="76" spans="2:15" x14ac:dyDescent="0.25">
      <c r="B76" s="3"/>
      <c r="C76" s="3"/>
      <c r="D76" s="3"/>
      <c r="E76" s="2" t="e">
        <f t="shared" si="29"/>
        <v>#DIV/0!</v>
      </c>
      <c r="F76" s="3"/>
      <c r="G76" s="3"/>
      <c r="H76">
        <f t="shared" si="30"/>
        <v>0</v>
      </c>
      <c r="L76">
        <f t="shared" si="31"/>
        <v>0</v>
      </c>
      <c r="M76">
        <f t="shared" si="32"/>
        <v>0</v>
      </c>
      <c r="O76">
        <f t="shared" si="33"/>
        <v>0</v>
      </c>
    </row>
    <row r="77" spans="2:15" x14ac:dyDescent="0.25">
      <c r="B77" s="3"/>
      <c r="C77" s="3"/>
      <c r="D77" s="3"/>
      <c r="E77" s="2" t="e">
        <f t="shared" si="29"/>
        <v>#DIV/0!</v>
      </c>
      <c r="F77" s="3"/>
      <c r="G77" s="3"/>
      <c r="H77">
        <f t="shared" si="30"/>
        <v>0</v>
      </c>
      <c r="L77">
        <f t="shared" si="31"/>
        <v>0</v>
      </c>
      <c r="M77">
        <f t="shared" si="32"/>
        <v>0</v>
      </c>
      <c r="O77">
        <f t="shared" si="33"/>
        <v>0</v>
      </c>
    </row>
    <row r="78" spans="2:15" x14ac:dyDescent="0.25">
      <c r="B78" s="3"/>
      <c r="C78" s="3"/>
      <c r="D78" s="3"/>
      <c r="E78" s="2" t="e">
        <f t="shared" si="29"/>
        <v>#DIV/0!</v>
      </c>
      <c r="F78" s="3"/>
      <c r="G78" s="3"/>
      <c r="H78">
        <f t="shared" si="30"/>
        <v>0</v>
      </c>
      <c r="L78">
        <f t="shared" si="31"/>
        <v>0</v>
      </c>
      <c r="M78">
        <f t="shared" si="32"/>
        <v>0</v>
      </c>
      <c r="O78">
        <f t="shared" si="33"/>
        <v>0</v>
      </c>
    </row>
    <row r="79" spans="2:15" x14ac:dyDescent="0.25">
      <c r="B79" s="3"/>
      <c r="C79" s="3"/>
      <c r="D79" s="3"/>
      <c r="E79" s="2" t="e">
        <f t="shared" si="29"/>
        <v>#DIV/0!</v>
      </c>
      <c r="F79" s="3"/>
      <c r="G79" s="3"/>
      <c r="H79">
        <f t="shared" si="30"/>
        <v>0</v>
      </c>
      <c r="L79">
        <f t="shared" si="31"/>
        <v>0</v>
      </c>
      <c r="M79">
        <f t="shared" si="32"/>
        <v>0</v>
      </c>
      <c r="O79">
        <f t="shared" si="33"/>
        <v>0</v>
      </c>
    </row>
    <row r="80" spans="2:15" x14ac:dyDescent="0.25">
      <c r="B80" s="3"/>
      <c r="C80" s="3"/>
      <c r="D80" s="3"/>
      <c r="E80" s="2" t="e">
        <f t="shared" si="29"/>
        <v>#DIV/0!</v>
      </c>
      <c r="F80" s="3"/>
      <c r="G80" s="3"/>
      <c r="H80">
        <f t="shared" si="30"/>
        <v>0</v>
      </c>
      <c r="L80">
        <f t="shared" si="31"/>
        <v>0</v>
      </c>
      <c r="M80">
        <f t="shared" si="32"/>
        <v>0</v>
      </c>
      <c r="O80">
        <f t="shared" si="33"/>
        <v>0</v>
      </c>
    </row>
    <row r="81" spans="2:15" x14ac:dyDescent="0.25">
      <c r="B81" s="3"/>
      <c r="C81" s="3"/>
      <c r="D81" s="3"/>
      <c r="E81" s="2" t="e">
        <f t="shared" si="29"/>
        <v>#DIV/0!</v>
      </c>
      <c r="F81" s="3"/>
      <c r="G81" s="3"/>
      <c r="H81">
        <f t="shared" si="30"/>
        <v>0</v>
      </c>
      <c r="L81">
        <f t="shared" si="31"/>
        <v>0</v>
      </c>
      <c r="M81">
        <f t="shared" si="32"/>
        <v>0</v>
      </c>
      <c r="O81">
        <f t="shared" si="33"/>
        <v>0</v>
      </c>
    </row>
    <row r="82" spans="2:15" x14ac:dyDescent="0.25">
      <c r="B82" s="3"/>
      <c r="C82" s="3"/>
      <c r="D82" s="3"/>
      <c r="E82" s="2" t="e">
        <f t="shared" si="29"/>
        <v>#DIV/0!</v>
      </c>
      <c r="F82" s="3"/>
      <c r="G82" s="3"/>
      <c r="H82">
        <f t="shared" si="30"/>
        <v>0</v>
      </c>
      <c r="L82">
        <f t="shared" si="31"/>
        <v>0</v>
      </c>
      <c r="M82">
        <f t="shared" si="32"/>
        <v>0</v>
      </c>
      <c r="O82">
        <f t="shared" si="33"/>
        <v>0</v>
      </c>
    </row>
    <row r="83" spans="2:15" x14ac:dyDescent="0.25">
      <c r="B83" s="3"/>
      <c r="C83" s="3"/>
      <c r="D83" s="3"/>
      <c r="E83" s="2" t="e">
        <f t="shared" si="29"/>
        <v>#DIV/0!</v>
      </c>
      <c r="F83" s="3"/>
      <c r="G83" s="3"/>
      <c r="H83">
        <f t="shared" si="30"/>
        <v>0</v>
      </c>
      <c r="L83">
        <f t="shared" si="31"/>
        <v>0</v>
      </c>
      <c r="M83">
        <f t="shared" si="32"/>
        <v>0</v>
      </c>
      <c r="O83">
        <f t="shared" si="33"/>
        <v>0</v>
      </c>
    </row>
    <row r="84" spans="2:15" x14ac:dyDescent="0.25">
      <c r="B84" s="3"/>
      <c r="C84" s="3"/>
      <c r="D84" s="3"/>
      <c r="E84" s="2" t="e">
        <f t="shared" si="29"/>
        <v>#DIV/0!</v>
      </c>
      <c r="F84" s="3"/>
      <c r="G84" s="3"/>
      <c r="H84">
        <f t="shared" si="30"/>
        <v>0</v>
      </c>
      <c r="L84">
        <f t="shared" si="31"/>
        <v>0</v>
      </c>
      <c r="M84">
        <f t="shared" si="32"/>
        <v>0</v>
      </c>
      <c r="O84">
        <f t="shared" si="33"/>
        <v>0</v>
      </c>
    </row>
    <row r="85" spans="2:15" x14ac:dyDescent="0.25">
      <c r="B85" s="3"/>
      <c r="C85" s="3"/>
      <c r="D85" s="3"/>
      <c r="E85" s="2" t="e">
        <f t="shared" si="29"/>
        <v>#DIV/0!</v>
      </c>
      <c r="F85" s="3"/>
      <c r="G85" s="3"/>
      <c r="H85">
        <f t="shared" si="30"/>
        <v>0</v>
      </c>
      <c r="L85">
        <f t="shared" si="31"/>
        <v>0</v>
      </c>
      <c r="M85">
        <f t="shared" si="32"/>
        <v>0</v>
      </c>
      <c r="O85">
        <f t="shared" si="33"/>
        <v>0</v>
      </c>
    </row>
    <row r="86" spans="2:15" x14ac:dyDescent="0.25">
      <c r="B86" s="3"/>
      <c r="C86" s="3"/>
      <c r="D86" s="3"/>
      <c r="E86" s="2" t="e">
        <f t="shared" si="29"/>
        <v>#DIV/0!</v>
      </c>
      <c r="F86" s="3"/>
      <c r="G86" s="3"/>
      <c r="H86">
        <f>F86-G86</f>
        <v>0</v>
      </c>
      <c r="L86">
        <f t="shared" si="31"/>
        <v>0</v>
      </c>
      <c r="M86">
        <f t="shared" si="32"/>
        <v>0</v>
      </c>
      <c r="O86">
        <f t="shared" si="33"/>
        <v>0</v>
      </c>
    </row>
    <row r="87" spans="2:15" x14ac:dyDescent="0.25">
      <c r="B87" s="3"/>
      <c r="C87" s="3"/>
      <c r="D87" s="3"/>
      <c r="E87" s="2" t="e">
        <f t="shared" si="29"/>
        <v>#DIV/0!</v>
      </c>
      <c r="F87" s="3"/>
      <c r="G87" s="3"/>
      <c r="H87">
        <f>F87-G87</f>
        <v>0</v>
      </c>
      <c r="L87">
        <f t="shared" si="31"/>
        <v>0</v>
      </c>
      <c r="M87">
        <f t="shared" si="32"/>
        <v>0</v>
      </c>
      <c r="O87">
        <f t="shared" si="33"/>
        <v>0</v>
      </c>
    </row>
    <row r="88" spans="2:15" x14ac:dyDescent="0.25">
      <c r="B88" s="3"/>
      <c r="C88" s="3"/>
      <c r="D88" s="3"/>
      <c r="E88" s="2" t="e">
        <f t="shared" si="29"/>
        <v>#DIV/0!</v>
      </c>
      <c r="F88" s="3"/>
      <c r="G88" s="3"/>
      <c r="H88">
        <f t="shared" ref="H88:H135" si="34">F88-G88</f>
        <v>0</v>
      </c>
      <c r="L88">
        <f t="shared" si="31"/>
        <v>0</v>
      </c>
      <c r="M88">
        <f t="shared" si="32"/>
        <v>0</v>
      </c>
      <c r="O88">
        <f t="shared" si="33"/>
        <v>0</v>
      </c>
    </row>
    <row r="89" spans="2:15" x14ac:dyDescent="0.25">
      <c r="B89" s="3"/>
      <c r="C89" s="3"/>
      <c r="D89" s="3"/>
      <c r="E89" s="2" t="e">
        <f t="shared" si="29"/>
        <v>#DIV/0!</v>
      </c>
      <c r="F89" s="3"/>
      <c r="G89" s="3"/>
      <c r="H89">
        <f t="shared" si="34"/>
        <v>0</v>
      </c>
      <c r="L89">
        <f t="shared" si="31"/>
        <v>0</v>
      </c>
      <c r="M89">
        <f t="shared" si="32"/>
        <v>0</v>
      </c>
      <c r="O89">
        <f t="shared" si="33"/>
        <v>0</v>
      </c>
    </row>
    <row r="90" spans="2:15" x14ac:dyDescent="0.25">
      <c r="B90" s="3"/>
      <c r="C90" s="3"/>
      <c r="D90" s="3"/>
      <c r="E90" s="2" t="e">
        <f t="shared" si="29"/>
        <v>#DIV/0!</v>
      </c>
      <c r="F90" s="3"/>
      <c r="G90" s="3"/>
      <c r="H90">
        <f t="shared" si="34"/>
        <v>0</v>
      </c>
      <c r="L90">
        <f t="shared" si="31"/>
        <v>0</v>
      </c>
      <c r="M90">
        <f t="shared" si="32"/>
        <v>0</v>
      </c>
      <c r="O90">
        <f t="shared" si="33"/>
        <v>0</v>
      </c>
    </row>
    <row r="91" spans="2:15" x14ac:dyDescent="0.25">
      <c r="B91" s="3"/>
      <c r="C91" s="3"/>
      <c r="D91" s="3"/>
      <c r="E91" s="2" t="e">
        <f t="shared" si="29"/>
        <v>#DIV/0!</v>
      </c>
      <c r="F91" s="3"/>
      <c r="G91" s="3"/>
      <c r="H91">
        <f t="shared" si="34"/>
        <v>0</v>
      </c>
      <c r="L91">
        <f t="shared" si="31"/>
        <v>0</v>
      </c>
      <c r="M91">
        <f t="shared" si="32"/>
        <v>0</v>
      </c>
      <c r="O91">
        <f t="shared" si="33"/>
        <v>0</v>
      </c>
    </row>
    <row r="92" spans="2:15" x14ac:dyDescent="0.25">
      <c r="B92" s="3"/>
      <c r="C92" s="3"/>
      <c r="D92" s="3"/>
      <c r="E92" s="2" t="e">
        <f t="shared" si="29"/>
        <v>#DIV/0!</v>
      </c>
      <c r="F92" s="3"/>
      <c r="G92" s="3"/>
      <c r="H92">
        <f t="shared" si="34"/>
        <v>0</v>
      </c>
      <c r="L92">
        <f t="shared" si="31"/>
        <v>0</v>
      </c>
      <c r="M92">
        <f t="shared" si="32"/>
        <v>0</v>
      </c>
      <c r="O92">
        <f t="shared" si="33"/>
        <v>0</v>
      </c>
    </row>
    <row r="93" spans="2:15" x14ac:dyDescent="0.25">
      <c r="B93" s="3"/>
      <c r="C93" s="3"/>
      <c r="D93" s="3"/>
      <c r="E93" s="2" t="e">
        <f t="shared" si="29"/>
        <v>#DIV/0!</v>
      </c>
      <c r="F93" s="3"/>
      <c r="G93" s="3"/>
      <c r="H93">
        <f t="shared" si="34"/>
        <v>0</v>
      </c>
      <c r="L93">
        <f t="shared" si="31"/>
        <v>0</v>
      </c>
      <c r="M93">
        <f t="shared" si="32"/>
        <v>0</v>
      </c>
      <c r="O93">
        <f t="shared" si="33"/>
        <v>0</v>
      </c>
    </row>
    <row r="94" spans="2:15" x14ac:dyDescent="0.25">
      <c r="B94" s="3"/>
      <c r="C94" s="3"/>
      <c r="D94" s="3"/>
      <c r="E94" s="2" t="e">
        <f t="shared" si="29"/>
        <v>#DIV/0!</v>
      </c>
      <c r="F94" s="3"/>
      <c r="G94" s="3"/>
      <c r="H94">
        <f t="shared" si="34"/>
        <v>0</v>
      </c>
      <c r="L94">
        <f t="shared" si="31"/>
        <v>0</v>
      </c>
      <c r="M94">
        <f t="shared" si="32"/>
        <v>0</v>
      </c>
      <c r="O94">
        <f t="shared" si="33"/>
        <v>0</v>
      </c>
    </row>
    <row r="95" spans="2:15" x14ac:dyDescent="0.25">
      <c r="B95" s="3"/>
      <c r="C95" s="3"/>
      <c r="D95" s="3"/>
      <c r="E95" s="2" t="e">
        <f t="shared" si="29"/>
        <v>#DIV/0!</v>
      </c>
      <c r="F95" s="3"/>
      <c r="G95" s="3"/>
      <c r="H95">
        <f t="shared" si="34"/>
        <v>0</v>
      </c>
      <c r="L95">
        <f t="shared" si="31"/>
        <v>0</v>
      </c>
      <c r="M95">
        <f t="shared" si="32"/>
        <v>0</v>
      </c>
      <c r="O95">
        <f t="shared" si="33"/>
        <v>0</v>
      </c>
    </row>
    <row r="96" spans="2:15" x14ac:dyDescent="0.25">
      <c r="B96" s="3"/>
      <c r="C96" s="3"/>
      <c r="D96" s="3"/>
      <c r="E96" s="2" t="e">
        <f t="shared" si="29"/>
        <v>#DIV/0!</v>
      </c>
      <c r="F96" s="3"/>
      <c r="G96" s="3"/>
      <c r="H96">
        <f t="shared" si="34"/>
        <v>0</v>
      </c>
      <c r="L96">
        <f t="shared" si="31"/>
        <v>0</v>
      </c>
      <c r="M96">
        <f t="shared" si="32"/>
        <v>0</v>
      </c>
      <c r="O96">
        <f t="shared" si="33"/>
        <v>0</v>
      </c>
    </row>
    <row r="97" spans="2:15" x14ac:dyDescent="0.25">
      <c r="B97" s="3"/>
      <c r="C97" s="3"/>
      <c r="D97" s="3"/>
      <c r="E97" s="2" t="e">
        <f t="shared" si="29"/>
        <v>#DIV/0!</v>
      </c>
      <c r="F97" s="3"/>
      <c r="G97" s="3"/>
      <c r="H97">
        <f t="shared" si="34"/>
        <v>0</v>
      </c>
      <c r="L97">
        <f t="shared" si="31"/>
        <v>0</v>
      </c>
      <c r="M97">
        <f t="shared" si="32"/>
        <v>0</v>
      </c>
      <c r="O97">
        <f t="shared" si="33"/>
        <v>0</v>
      </c>
    </row>
    <row r="98" spans="2:15" x14ac:dyDescent="0.25">
      <c r="B98" s="3"/>
      <c r="C98" s="3"/>
      <c r="D98" s="3"/>
      <c r="E98" s="2" t="e">
        <f t="shared" si="29"/>
        <v>#DIV/0!</v>
      </c>
      <c r="F98" s="3"/>
      <c r="G98" s="3"/>
      <c r="H98">
        <f t="shared" si="34"/>
        <v>0</v>
      </c>
      <c r="L98">
        <f t="shared" si="31"/>
        <v>0</v>
      </c>
      <c r="M98">
        <f t="shared" si="32"/>
        <v>0</v>
      </c>
      <c r="O98">
        <f t="shared" si="33"/>
        <v>0</v>
      </c>
    </row>
    <row r="99" spans="2:15" x14ac:dyDescent="0.25">
      <c r="B99" s="3"/>
      <c r="C99" s="3"/>
      <c r="D99" s="3"/>
      <c r="E99" s="2" t="e">
        <f t="shared" si="29"/>
        <v>#DIV/0!</v>
      </c>
      <c r="F99" s="3"/>
      <c r="G99" s="3"/>
      <c r="H99">
        <f t="shared" si="34"/>
        <v>0</v>
      </c>
      <c r="L99">
        <f t="shared" si="31"/>
        <v>0</v>
      </c>
      <c r="M99">
        <f t="shared" si="32"/>
        <v>0</v>
      </c>
      <c r="O99">
        <f t="shared" si="33"/>
        <v>0</v>
      </c>
    </row>
    <row r="100" spans="2:15" x14ac:dyDescent="0.25">
      <c r="B100" s="3"/>
      <c r="C100" s="3"/>
      <c r="D100" s="3"/>
      <c r="E100" s="2" t="e">
        <f t="shared" si="29"/>
        <v>#DIV/0!</v>
      </c>
      <c r="F100" s="3"/>
      <c r="G100" s="3"/>
      <c r="H100">
        <f t="shared" si="34"/>
        <v>0</v>
      </c>
      <c r="L100">
        <f t="shared" si="31"/>
        <v>0</v>
      </c>
      <c r="M100">
        <f t="shared" si="32"/>
        <v>0</v>
      </c>
      <c r="O100">
        <f t="shared" si="33"/>
        <v>0</v>
      </c>
    </row>
    <row r="101" spans="2:15" x14ac:dyDescent="0.25">
      <c r="B101" s="3"/>
      <c r="C101" s="3"/>
      <c r="D101" s="3"/>
      <c r="E101" s="2" t="e">
        <f t="shared" si="29"/>
        <v>#DIV/0!</v>
      </c>
      <c r="F101" s="3"/>
      <c r="G101" s="3"/>
      <c r="H101">
        <f t="shared" si="34"/>
        <v>0</v>
      </c>
      <c r="L101">
        <f t="shared" si="31"/>
        <v>0</v>
      </c>
      <c r="M101">
        <f t="shared" si="32"/>
        <v>0</v>
      </c>
      <c r="O101">
        <f t="shared" si="33"/>
        <v>0</v>
      </c>
    </row>
    <row r="102" spans="2:15" x14ac:dyDescent="0.25">
      <c r="B102" s="3"/>
      <c r="C102" s="3"/>
      <c r="D102" s="3"/>
      <c r="E102" s="2" t="e">
        <f t="shared" si="29"/>
        <v>#DIV/0!</v>
      </c>
      <c r="F102" s="3"/>
      <c r="G102" s="3"/>
      <c r="H102">
        <f t="shared" si="34"/>
        <v>0</v>
      </c>
      <c r="L102">
        <f t="shared" si="31"/>
        <v>0</v>
      </c>
      <c r="M102">
        <f t="shared" si="32"/>
        <v>0</v>
      </c>
      <c r="O102">
        <f t="shared" si="33"/>
        <v>0</v>
      </c>
    </row>
    <row r="103" spans="2:15" x14ac:dyDescent="0.25">
      <c r="B103" s="3"/>
      <c r="C103" s="3"/>
      <c r="D103" s="3"/>
      <c r="E103" s="2" t="e">
        <f t="shared" si="29"/>
        <v>#DIV/0!</v>
      </c>
      <c r="F103" s="3"/>
      <c r="G103" s="3"/>
      <c r="H103">
        <f t="shared" si="34"/>
        <v>0</v>
      </c>
      <c r="L103">
        <f t="shared" si="31"/>
        <v>0</v>
      </c>
      <c r="M103">
        <f t="shared" si="32"/>
        <v>0</v>
      </c>
      <c r="O103">
        <f t="shared" si="33"/>
        <v>0</v>
      </c>
    </row>
    <row r="104" spans="2:15" x14ac:dyDescent="0.25">
      <c r="B104" s="3"/>
      <c r="C104" s="3"/>
      <c r="D104" s="3"/>
      <c r="E104" s="2" t="e">
        <f t="shared" si="29"/>
        <v>#DIV/0!</v>
      </c>
      <c r="F104" s="3"/>
      <c r="G104" s="3"/>
      <c r="H104">
        <f t="shared" si="34"/>
        <v>0</v>
      </c>
      <c r="L104">
        <f t="shared" si="31"/>
        <v>0</v>
      </c>
      <c r="M104">
        <f t="shared" si="32"/>
        <v>0</v>
      </c>
      <c r="O104">
        <f t="shared" si="33"/>
        <v>0</v>
      </c>
    </row>
    <row r="105" spans="2:15" x14ac:dyDescent="0.25">
      <c r="B105" s="3"/>
      <c r="C105" s="3"/>
      <c r="D105" s="3"/>
      <c r="E105" s="2" t="e">
        <f t="shared" si="29"/>
        <v>#DIV/0!</v>
      </c>
      <c r="F105" s="3"/>
      <c r="G105" s="3"/>
      <c r="H105">
        <f t="shared" si="34"/>
        <v>0</v>
      </c>
      <c r="L105">
        <f t="shared" si="31"/>
        <v>0</v>
      </c>
      <c r="M105">
        <f t="shared" si="32"/>
        <v>0</v>
      </c>
      <c r="O105">
        <f t="shared" si="33"/>
        <v>0</v>
      </c>
    </row>
    <row r="106" spans="2:15" x14ac:dyDescent="0.25">
      <c r="B106" s="3"/>
      <c r="C106" s="3"/>
      <c r="D106" s="3"/>
      <c r="E106" s="2" t="e">
        <f t="shared" si="29"/>
        <v>#DIV/0!</v>
      </c>
      <c r="F106" s="3"/>
      <c r="G106" s="3"/>
      <c r="H106">
        <f t="shared" si="34"/>
        <v>0</v>
      </c>
      <c r="L106">
        <f t="shared" si="31"/>
        <v>0</v>
      </c>
      <c r="M106">
        <f t="shared" si="32"/>
        <v>0</v>
      </c>
      <c r="O106">
        <f t="shared" si="33"/>
        <v>0</v>
      </c>
    </row>
    <row r="107" spans="2:15" x14ac:dyDescent="0.25">
      <c r="B107" s="3"/>
      <c r="C107" s="3"/>
      <c r="D107" s="3"/>
      <c r="E107" s="2" t="e">
        <f t="shared" si="29"/>
        <v>#DIV/0!</v>
      </c>
      <c r="F107" s="3"/>
      <c r="G107" s="3"/>
      <c r="H107">
        <f>F107-G107</f>
        <v>0</v>
      </c>
      <c r="L107">
        <f t="shared" si="31"/>
        <v>0</v>
      </c>
      <c r="M107">
        <f t="shared" si="32"/>
        <v>0</v>
      </c>
      <c r="O107">
        <f t="shared" si="33"/>
        <v>0</v>
      </c>
    </row>
    <row r="108" spans="2:15" x14ac:dyDescent="0.25">
      <c r="B108" s="3"/>
      <c r="C108" s="3"/>
      <c r="D108" s="3"/>
      <c r="E108" s="2" t="e">
        <f t="shared" si="29"/>
        <v>#DIV/0!</v>
      </c>
      <c r="F108" s="3"/>
      <c r="G108" s="3"/>
      <c r="H108">
        <f t="shared" ref="H108" si="35">F108-G108</f>
        <v>0</v>
      </c>
      <c r="L108">
        <f t="shared" si="31"/>
        <v>0</v>
      </c>
      <c r="M108">
        <f t="shared" si="32"/>
        <v>0</v>
      </c>
      <c r="O108">
        <f t="shared" si="33"/>
        <v>0</v>
      </c>
    </row>
    <row r="109" spans="2:15" x14ac:dyDescent="0.25">
      <c r="B109" s="3"/>
      <c r="C109" s="3"/>
      <c r="D109" s="3"/>
      <c r="E109" s="2" t="e">
        <f t="shared" si="29"/>
        <v>#DIV/0!</v>
      </c>
      <c r="F109" s="3"/>
      <c r="G109" s="3"/>
      <c r="H109">
        <f t="shared" si="34"/>
        <v>0</v>
      </c>
      <c r="L109">
        <f t="shared" si="31"/>
        <v>0</v>
      </c>
      <c r="M109">
        <f t="shared" si="32"/>
        <v>0</v>
      </c>
      <c r="O109">
        <f t="shared" si="33"/>
        <v>0</v>
      </c>
    </row>
    <row r="110" spans="2:15" x14ac:dyDescent="0.25">
      <c r="B110" s="3"/>
      <c r="C110" s="3"/>
      <c r="D110" s="3"/>
      <c r="E110" s="2" t="e">
        <f t="shared" si="29"/>
        <v>#DIV/0!</v>
      </c>
      <c r="F110" s="3"/>
      <c r="G110" s="3"/>
      <c r="H110">
        <f t="shared" si="34"/>
        <v>0</v>
      </c>
      <c r="L110">
        <f t="shared" si="31"/>
        <v>0</v>
      </c>
      <c r="M110">
        <f t="shared" si="32"/>
        <v>0</v>
      </c>
      <c r="O110">
        <f t="shared" si="33"/>
        <v>0</v>
      </c>
    </row>
    <row r="111" spans="2:15" x14ac:dyDescent="0.25">
      <c r="B111" s="3"/>
      <c r="C111" s="3"/>
      <c r="D111" s="3"/>
      <c r="E111" s="2" t="e">
        <f t="shared" si="29"/>
        <v>#DIV/0!</v>
      </c>
      <c r="F111" s="3"/>
      <c r="G111" s="3"/>
      <c r="H111">
        <f t="shared" si="34"/>
        <v>0</v>
      </c>
      <c r="L111">
        <f t="shared" si="31"/>
        <v>0</v>
      </c>
      <c r="M111">
        <f t="shared" si="32"/>
        <v>0</v>
      </c>
      <c r="O111">
        <f t="shared" si="33"/>
        <v>0</v>
      </c>
    </row>
    <row r="112" spans="2:15" x14ac:dyDescent="0.25">
      <c r="B112" s="3"/>
      <c r="C112" s="3"/>
      <c r="D112" s="3"/>
      <c r="E112" s="2" t="e">
        <f t="shared" si="29"/>
        <v>#DIV/0!</v>
      </c>
      <c r="F112" s="3"/>
      <c r="G112" s="3"/>
      <c r="H112">
        <f t="shared" si="34"/>
        <v>0</v>
      </c>
      <c r="L112">
        <f t="shared" si="31"/>
        <v>0</v>
      </c>
      <c r="M112">
        <f t="shared" si="32"/>
        <v>0</v>
      </c>
      <c r="O112">
        <f t="shared" si="33"/>
        <v>0</v>
      </c>
    </row>
    <row r="113" spans="2:15" x14ac:dyDescent="0.25">
      <c r="B113" s="3"/>
      <c r="C113" s="3"/>
      <c r="D113" s="3"/>
      <c r="E113" s="2" t="e">
        <f t="shared" si="29"/>
        <v>#DIV/0!</v>
      </c>
      <c r="F113" s="3"/>
      <c r="G113" s="3"/>
      <c r="H113">
        <f t="shared" si="34"/>
        <v>0</v>
      </c>
      <c r="L113">
        <f t="shared" si="31"/>
        <v>0</v>
      </c>
      <c r="M113">
        <f t="shared" si="32"/>
        <v>0</v>
      </c>
      <c r="O113">
        <f t="shared" si="33"/>
        <v>0</v>
      </c>
    </row>
    <row r="114" spans="2:15" x14ac:dyDescent="0.25">
      <c r="B114" s="3"/>
      <c r="C114" s="3"/>
      <c r="D114" s="3"/>
      <c r="E114" s="2" t="e">
        <f t="shared" si="29"/>
        <v>#DIV/0!</v>
      </c>
      <c r="F114" s="3"/>
      <c r="G114" s="3"/>
      <c r="H114">
        <f t="shared" si="34"/>
        <v>0</v>
      </c>
      <c r="L114">
        <f t="shared" si="31"/>
        <v>0</v>
      </c>
      <c r="M114">
        <f t="shared" si="32"/>
        <v>0</v>
      </c>
      <c r="O114">
        <f t="shared" si="33"/>
        <v>0</v>
      </c>
    </row>
    <row r="115" spans="2:15" x14ac:dyDescent="0.25">
      <c r="B115" s="3"/>
      <c r="C115" s="3"/>
      <c r="D115" s="3"/>
      <c r="E115" s="2" t="e">
        <f t="shared" si="29"/>
        <v>#DIV/0!</v>
      </c>
      <c r="F115" s="3"/>
      <c r="G115" s="3"/>
      <c r="H115">
        <f t="shared" si="34"/>
        <v>0</v>
      </c>
      <c r="L115">
        <f t="shared" si="31"/>
        <v>0</v>
      </c>
      <c r="M115">
        <f t="shared" si="32"/>
        <v>0</v>
      </c>
      <c r="O115">
        <f t="shared" si="33"/>
        <v>0</v>
      </c>
    </row>
    <row r="116" spans="2:15" x14ac:dyDescent="0.25">
      <c r="B116" s="3"/>
      <c r="C116" s="3"/>
      <c r="D116" s="3"/>
      <c r="E116" s="2" t="e">
        <f t="shared" si="29"/>
        <v>#DIV/0!</v>
      </c>
      <c r="F116" s="3"/>
      <c r="G116" s="3"/>
      <c r="H116">
        <f t="shared" si="34"/>
        <v>0</v>
      </c>
      <c r="L116">
        <f t="shared" si="31"/>
        <v>0</v>
      </c>
      <c r="M116">
        <f t="shared" si="32"/>
        <v>0</v>
      </c>
      <c r="O116">
        <f t="shared" si="33"/>
        <v>0</v>
      </c>
    </row>
    <row r="117" spans="2:15" x14ac:dyDescent="0.25">
      <c r="B117" s="3"/>
      <c r="C117" s="3"/>
      <c r="D117" s="3"/>
      <c r="E117" s="2" t="e">
        <f t="shared" si="29"/>
        <v>#DIV/0!</v>
      </c>
      <c r="F117" s="3"/>
      <c r="G117" s="3"/>
      <c r="H117">
        <f t="shared" si="34"/>
        <v>0</v>
      </c>
      <c r="L117">
        <f t="shared" si="31"/>
        <v>0</v>
      </c>
      <c r="M117">
        <f t="shared" si="32"/>
        <v>0</v>
      </c>
      <c r="O117">
        <f t="shared" si="33"/>
        <v>0</v>
      </c>
    </row>
    <row r="118" spans="2:15" x14ac:dyDescent="0.25">
      <c r="B118" s="3"/>
      <c r="C118" s="3"/>
      <c r="D118" s="3"/>
      <c r="E118" s="2" t="e">
        <f t="shared" si="29"/>
        <v>#DIV/0!</v>
      </c>
      <c r="F118" s="3"/>
      <c r="G118" s="3"/>
      <c r="H118">
        <f t="shared" si="34"/>
        <v>0</v>
      </c>
      <c r="L118">
        <f t="shared" si="31"/>
        <v>0</v>
      </c>
      <c r="M118">
        <f t="shared" si="32"/>
        <v>0</v>
      </c>
      <c r="O118">
        <f t="shared" si="33"/>
        <v>0</v>
      </c>
    </row>
    <row r="119" spans="2:15" x14ac:dyDescent="0.25">
      <c r="B119" s="3"/>
      <c r="C119" s="3"/>
      <c r="D119" s="3"/>
      <c r="E119" s="2" t="e">
        <f t="shared" si="29"/>
        <v>#DIV/0!</v>
      </c>
      <c r="F119" s="3"/>
      <c r="G119" s="3"/>
      <c r="H119">
        <f t="shared" si="34"/>
        <v>0</v>
      </c>
      <c r="L119">
        <f t="shared" si="31"/>
        <v>0</v>
      </c>
      <c r="M119">
        <f t="shared" si="32"/>
        <v>0</v>
      </c>
      <c r="O119">
        <f t="shared" si="33"/>
        <v>0</v>
      </c>
    </row>
    <row r="120" spans="2:15" x14ac:dyDescent="0.25">
      <c r="B120" s="3"/>
      <c r="C120" s="3"/>
      <c r="D120" s="3"/>
      <c r="E120" s="2" t="e">
        <f t="shared" si="29"/>
        <v>#DIV/0!</v>
      </c>
      <c r="F120" s="3"/>
      <c r="G120" s="3"/>
      <c r="H120">
        <f t="shared" si="34"/>
        <v>0</v>
      </c>
      <c r="L120">
        <f t="shared" si="31"/>
        <v>0</v>
      </c>
      <c r="M120">
        <f t="shared" si="32"/>
        <v>0</v>
      </c>
      <c r="O120">
        <f t="shared" si="33"/>
        <v>0</v>
      </c>
    </row>
    <row r="121" spans="2:15" x14ac:dyDescent="0.25">
      <c r="B121" s="3"/>
      <c r="C121" s="3"/>
      <c r="D121" s="3"/>
      <c r="E121" s="2" t="e">
        <f t="shared" si="29"/>
        <v>#DIV/0!</v>
      </c>
      <c r="F121" s="3"/>
      <c r="G121" s="3"/>
      <c r="H121">
        <f t="shared" si="34"/>
        <v>0</v>
      </c>
      <c r="L121">
        <f t="shared" si="31"/>
        <v>0</v>
      </c>
      <c r="M121">
        <f t="shared" si="32"/>
        <v>0</v>
      </c>
      <c r="O121">
        <f t="shared" si="33"/>
        <v>0</v>
      </c>
    </row>
    <row r="122" spans="2:15" x14ac:dyDescent="0.25">
      <c r="B122" s="3"/>
      <c r="C122" s="3"/>
      <c r="D122" s="3"/>
      <c r="E122" s="2" t="e">
        <f t="shared" si="29"/>
        <v>#DIV/0!</v>
      </c>
      <c r="F122" s="3"/>
      <c r="G122" s="3"/>
      <c r="H122">
        <f t="shared" si="34"/>
        <v>0</v>
      </c>
      <c r="L122">
        <f t="shared" si="31"/>
        <v>0</v>
      </c>
      <c r="M122">
        <f t="shared" si="32"/>
        <v>0</v>
      </c>
      <c r="O122">
        <f t="shared" si="33"/>
        <v>0</v>
      </c>
    </row>
    <row r="123" spans="2:15" x14ac:dyDescent="0.25">
      <c r="B123" s="3"/>
      <c r="C123" s="3"/>
      <c r="D123" s="3"/>
      <c r="E123" s="2" t="e">
        <f t="shared" si="29"/>
        <v>#DIV/0!</v>
      </c>
      <c r="F123" s="3"/>
      <c r="G123" s="3"/>
      <c r="H123">
        <f t="shared" si="34"/>
        <v>0</v>
      </c>
      <c r="L123">
        <f t="shared" si="31"/>
        <v>0</v>
      </c>
      <c r="M123">
        <f t="shared" si="32"/>
        <v>0</v>
      </c>
      <c r="O123">
        <f t="shared" si="33"/>
        <v>0</v>
      </c>
    </row>
    <row r="124" spans="2:15" x14ac:dyDescent="0.25">
      <c r="B124" s="3"/>
      <c r="C124" s="3"/>
      <c r="D124" s="3"/>
      <c r="E124" s="2" t="e">
        <f t="shared" si="29"/>
        <v>#DIV/0!</v>
      </c>
      <c r="F124" s="3"/>
      <c r="G124" s="3"/>
      <c r="H124">
        <f t="shared" si="34"/>
        <v>0</v>
      </c>
      <c r="L124">
        <f t="shared" si="31"/>
        <v>0</v>
      </c>
      <c r="M124">
        <f t="shared" si="32"/>
        <v>0</v>
      </c>
      <c r="O124">
        <f t="shared" si="33"/>
        <v>0</v>
      </c>
    </row>
    <row r="125" spans="2:15" x14ac:dyDescent="0.25">
      <c r="B125" s="3"/>
      <c r="C125" s="3"/>
      <c r="D125" s="3"/>
      <c r="E125" s="2" t="e">
        <f t="shared" si="29"/>
        <v>#DIV/0!</v>
      </c>
      <c r="F125" s="3"/>
      <c r="G125" s="3"/>
      <c r="H125">
        <f t="shared" si="34"/>
        <v>0</v>
      </c>
      <c r="L125">
        <f t="shared" si="31"/>
        <v>0</v>
      </c>
      <c r="M125">
        <f t="shared" si="32"/>
        <v>0</v>
      </c>
      <c r="O125">
        <f t="shared" si="33"/>
        <v>0</v>
      </c>
    </row>
    <row r="126" spans="2:15" x14ac:dyDescent="0.25">
      <c r="B126" s="3"/>
      <c r="C126" s="3"/>
      <c r="D126" s="3"/>
      <c r="E126" s="2" t="e">
        <f t="shared" si="29"/>
        <v>#DIV/0!</v>
      </c>
      <c r="F126" s="3"/>
      <c r="G126" s="3"/>
      <c r="H126">
        <f t="shared" si="34"/>
        <v>0</v>
      </c>
      <c r="L126">
        <f t="shared" si="31"/>
        <v>0</v>
      </c>
      <c r="M126">
        <f t="shared" si="32"/>
        <v>0</v>
      </c>
      <c r="O126">
        <f t="shared" si="33"/>
        <v>0</v>
      </c>
    </row>
    <row r="127" spans="2:15" x14ac:dyDescent="0.25">
      <c r="B127" s="3"/>
      <c r="C127" s="3"/>
      <c r="D127" s="3"/>
      <c r="E127" s="2" t="e">
        <f t="shared" si="29"/>
        <v>#DIV/0!</v>
      </c>
      <c r="F127" s="3"/>
      <c r="G127" s="3"/>
      <c r="H127">
        <f t="shared" si="34"/>
        <v>0</v>
      </c>
      <c r="L127">
        <f t="shared" si="31"/>
        <v>0</v>
      </c>
      <c r="M127">
        <f t="shared" si="32"/>
        <v>0</v>
      </c>
      <c r="O127">
        <f t="shared" si="33"/>
        <v>0</v>
      </c>
    </row>
    <row r="128" spans="2:15" x14ac:dyDescent="0.25">
      <c r="B128" s="3"/>
      <c r="C128" s="3"/>
      <c r="D128" s="3"/>
      <c r="E128" s="2" t="e">
        <f t="shared" si="29"/>
        <v>#DIV/0!</v>
      </c>
      <c r="F128" s="3"/>
      <c r="G128" s="3"/>
      <c r="H128">
        <f t="shared" si="34"/>
        <v>0</v>
      </c>
      <c r="L128">
        <f t="shared" si="31"/>
        <v>0</v>
      </c>
      <c r="M128">
        <f t="shared" si="32"/>
        <v>0</v>
      </c>
      <c r="O128">
        <f t="shared" si="33"/>
        <v>0</v>
      </c>
    </row>
    <row r="129" spans="2:15" x14ac:dyDescent="0.25">
      <c r="B129" s="3"/>
      <c r="C129" s="3"/>
      <c r="D129" s="3"/>
      <c r="E129" s="2" t="e">
        <f t="shared" si="29"/>
        <v>#DIV/0!</v>
      </c>
      <c r="F129" s="3"/>
      <c r="G129" s="3"/>
      <c r="H129">
        <f t="shared" si="34"/>
        <v>0</v>
      </c>
      <c r="L129">
        <f t="shared" si="31"/>
        <v>0</v>
      </c>
      <c r="M129">
        <f t="shared" si="32"/>
        <v>0</v>
      </c>
      <c r="O129">
        <f t="shared" si="33"/>
        <v>0</v>
      </c>
    </row>
    <row r="130" spans="2:15" x14ac:dyDescent="0.25">
      <c r="B130" s="3"/>
      <c r="C130" s="3"/>
      <c r="D130" s="3"/>
      <c r="E130" s="2" t="e">
        <f t="shared" si="29"/>
        <v>#DIV/0!</v>
      </c>
      <c r="F130" s="3"/>
      <c r="G130" s="3"/>
      <c r="H130">
        <f t="shared" si="34"/>
        <v>0</v>
      </c>
      <c r="L130">
        <f t="shared" si="31"/>
        <v>0</v>
      </c>
      <c r="M130">
        <f t="shared" si="32"/>
        <v>0</v>
      </c>
      <c r="O130">
        <f t="shared" si="33"/>
        <v>0</v>
      </c>
    </row>
    <row r="131" spans="2:15" x14ac:dyDescent="0.25">
      <c r="B131" s="3"/>
      <c r="C131" s="3"/>
      <c r="D131" s="3"/>
      <c r="E131" s="2" t="e">
        <f t="shared" si="29"/>
        <v>#DIV/0!</v>
      </c>
      <c r="F131" s="3"/>
      <c r="G131" s="3"/>
      <c r="H131">
        <f t="shared" si="34"/>
        <v>0</v>
      </c>
      <c r="L131">
        <f t="shared" si="31"/>
        <v>0</v>
      </c>
      <c r="M131">
        <f t="shared" si="32"/>
        <v>0</v>
      </c>
      <c r="O131">
        <f t="shared" si="33"/>
        <v>0</v>
      </c>
    </row>
    <row r="132" spans="2:15" x14ac:dyDescent="0.25">
      <c r="B132" s="3"/>
      <c r="C132" s="3"/>
      <c r="D132" s="3"/>
      <c r="E132" s="2" t="e">
        <f t="shared" si="29"/>
        <v>#DIV/0!</v>
      </c>
      <c r="F132" s="3"/>
      <c r="G132" s="3"/>
      <c r="H132">
        <f t="shared" si="34"/>
        <v>0</v>
      </c>
      <c r="L132">
        <f t="shared" si="31"/>
        <v>0</v>
      </c>
      <c r="M132">
        <f t="shared" si="32"/>
        <v>0</v>
      </c>
      <c r="O132">
        <f t="shared" si="33"/>
        <v>0</v>
      </c>
    </row>
    <row r="133" spans="2:15" x14ac:dyDescent="0.25">
      <c r="B133" s="3"/>
      <c r="C133" s="3"/>
      <c r="D133" s="3"/>
      <c r="E133" s="2" t="e">
        <f t="shared" si="29"/>
        <v>#DIV/0!</v>
      </c>
      <c r="F133" s="3"/>
      <c r="G133" s="3"/>
      <c r="H133">
        <f t="shared" si="34"/>
        <v>0</v>
      </c>
      <c r="L133">
        <f t="shared" si="31"/>
        <v>0</v>
      </c>
      <c r="M133">
        <f t="shared" si="32"/>
        <v>0</v>
      </c>
      <c r="O133">
        <f t="shared" si="33"/>
        <v>0</v>
      </c>
    </row>
    <row r="134" spans="2:15" x14ac:dyDescent="0.25">
      <c r="B134" s="3"/>
      <c r="C134" s="3"/>
      <c r="D134" s="3"/>
      <c r="E134" s="2" t="e">
        <f t="shared" si="29"/>
        <v>#DIV/0!</v>
      </c>
      <c r="F134" s="3"/>
      <c r="G134" s="3"/>
      <c r="H134">
        <f t="shared" si="34"/>
        <v>0</v>
      </c>
      <c r="L134">
        <f t="shared" si="31"/>
        <v>0</v>
      </c>
      <c r="M134">
        <f t="shared" si="32"/>
        <v>0</v>
      </c>
      <c r="O134">
        <f t="shared" si="33"/>
        <v>0</v>
      </c>
    </row>
    <row r="135" spans="2:15" x14ac:dyDescent="0.25">
      <c r="B135" s="3"/>
      <c r="C135" s="3"/>
      <c r="D135" s="3"/>
      <c r="E135" s="2" t="e">
        <f t="shared" si="29"/>
        <v>#DIV/0!</v>
      </c>
      <c r="F135" s="3"/>
      <c r="G135" s="3"/>
      <c r="H135">
        <f t="shared" si="34"/>
        <v>0</v>
      </c>
      <c r="L135">
        <f t="shared" si="31"/>
        <v>0</v>
      </c>
      <c r="M135">
        <f t="shared" si="32"/>
        <v>0</v>
      </c>
      <c r="O135">
        <f t="shared" si="33"/>
        <v>0</v>
      </c>
    </row>
    <row r="136" spans="2:15" ht="15.75" customHeight="1" x14ac:dyDescent="0.25">
      <c r="B136" s="3"/>
      <c r="C136" s="3"/>
      <c r="D136" s="3"/>
      <c r="E136" s="2" t="e">
        <f t="shared" si="29"/>
        <v>#DIV/0!</v>
      </c>
      <c r="F136" s="3"/>
      <c r="G136" s="3"/>
      <c r="H136">
        <f>F136-G136</f>
        <v>0</v>
      </c>
      <c r="L136">
        <f t="shared" si="31"/>
        <v>0</v>
      </c>
      <c r="M136">
        <f t="shared" si="32"/>
        <v>0</v>
      </c>
      <c r="O136">
        <f t="shared" si="33"/>
        <v>0</v>
      </c>
    </row>
    <row r="137" spans="2:15" ht="15" customHeight="1" x14ac:dyDescent="0.25">
      <c r="B137" s="3"/>
      <c r="C137" s="3"/>
      <c r="D137" s="3"/>
      <c r="E137" s="2" t="e">
        <f t="shared" si="29"/>
        <v>#DIV/0!</v>
      </c>
      <c r="F137" s="3"/>
      <c r="G137" s="3"/>
      <c r="H137">
        <f t="shared" ref="H137:H200" si="36">F137-G137</f>
        <v>0</v>
      </c>
      <c r="L137">
        <f t="shared" si="31"/>
        <v>0</v>
      </c>
      <c r="M137">
        <f t="shared" si="32"/>
        <v>0</v>
      </c>
      <c r="O137">
        <f t="shared" si="33"/>
        <v>0</v>
      </c>
    </row>
    <row r="138" spans="2:15" x14ac:dyDescent="0.25">
      <c r="B138" s="3"/>
      <c r="C138" s="3"/>
      <c r="D138" s="3"/>
      <c r="E138" s="2" t="e">
        <f t="shared" si="29"/>
        <v>#DIV/0!</v>
      </c>
      <c r="F138" s="3"/>
      <c r="G138" s="3"/>
      <c r="H138">
        <f t="shared" si="36"/>
        <v>0</v>
      </c>
      <c r="L138">
        <f t="shared" si="31"/>
        <v>0</v>
      </c>
      <c r="M138">
        <f t="shared" si="32"/>
        <v>0</v>
      </c>
      <c r="O138">
        <f t="shared" si="33"/>
        <v>0</v>
      </c>
    </row>
    <row r="139" spans="2:15" x14ac:dyDescent="0.25">
      <c r="B139" s="3"/>
      <c r="C139" s="3"/>
      <c r="D139" s="3"/>
      <c r="E139" s="2" t="e">
        <f t="shared" si="29"/>
        <v>#DIV/0!</v>
      </c>
      <c r="H139">
        <f t="shared" si="36"/>
        <v>0</v>
      </c>
      <c r="L139">
        <v>0</v>
      </c>
      <c r="M139">
        <f t="shared" si="32"/>
        <v>0</v>
      </c>
      <c r="O139">
        <f t="shared" si="33"/>
        <v>0</v>
      </c>
    </row>
    <row r="140" spans="2:15" ht="14.25" customHeight="1" x14ac:dyDescent="0.25">
      <c r="B140" s="3"/>
      <c r="C140" s="3"/>
      <c r="D140" s="3"/>
      <c r="E140" s="2" t="e">
        <f t="shared" si="29"/>
        <v>#DIV/0!</v>
      </c>
      <c r="H140">
        <f t="shared" si="36"/>
        <v>0</v>
      </c>
      <c r="L140">
        <v>0</v>
      </c>
      <c r="M140">
        <f t="shared" si="32"/>
        <v>0</v>
      </c>
      <c r="O140">
        <f t="shared" si="33"/>
        <v>0</v>
      </c>
    </row>
    <row r="141" spans="2:15" x14ac:dyDescent="0.25">
      <c r="B141" s="3"/>
      <c r="C141" s="3"/>
      <c r="D141" s="3"/>
      <c r="E141" s="2" t="e">
        <f t="shared" si="29"/>
        <v>#DIV/0!</v>
      </c>
      <c r="H141">
        <f t="shared" si="36"/>
        <v>0</v>
      </c>
      <c r="L141">
        <f t="shared" ref="L141:L148" si="37">B141*10</f>
        <v>0</v>
      </c>
      <c r="M141">
        <f t="shared" si="32"/>
        <v>0</v>
      </c>
      <c r="O141">
        <f t="shared" si="33"/>
        <v>0</v>
      </c>
    </row>
    <row r="142" spans="2:15" x14ac:dyDescent="0.25">
      <c r="B142" s="3"/>
      <c r="C142" s="3"/>
      <c r="D142" s="3"/>
      <c r="E142" s="2" t="e">
        <f t="shared" si="29"/>
        <v>#DIV/0!</v>
      </c>
      <c r="H142">
        <f t="shared" si="36"/>
        <v>0</v>
      </c>
      <c r="L142">
        <f t="shared" si="37"/>
        <v>0</v>
      </c>
      <c r="M142">
        <f t="shared" ref="M142:M188" si="38">D142*5</f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29"/>
        <v>#DIV/0!</v>
      </c>
      <c r="H143">
        <f t="shared" si="36"/>
        <v>0</v>
      </c>
      <c r="L143">
        <f t="shared" si="37"/>
        <v>0</v>
      </c>
      <c r="M143">
        <f t="shared" si="38"/>
        <v>0</v>
      </c>
      <c r="O143">
        <f t="shared" ref="O143:O206" si="39">SUM(I143:N143)</f>
        <v>0</v>
      </c>
    </row>
    <row r="144" spans="2:15" x14ac:dyDescent="0.25">
      <c r="B144" s="3"/>
      <c r="C144" s="3"/>
      <c r="D144" s="3"/>
      <c r="E144" s="2" t="e">
        <f t="shared" si="29"/>
        <v>#DIV/0!</v>
      </c>
      <c r="L144">
        <f t="shared" si="37"/>
        <v>0</v>
      </c>
      <c r="M144">
        <f t="shared" si="38"/>
        <v>0</v>
      </c>
      <c r="O144">
        <f t="shared" si="39"/>
        <v>0</v>
      </c>
    </row>
    <row r="145" spans="2:15" x14ac:dyDescent="0.25">
      <c r="B145" s="3"/>
      <c r="C145" s="3"/>
      <c r="D145" s="3"/>
      <c r="E145" s="2" t="e">
        <f t="shared" si="29"/>
        <v>#DIV/0!</v>
      </c>
      <c r="H145">
        <f t="shared" ref="H145:H150" si="40">F145-G145</f>
        <v>0</v>
      </c>
      <c r="L145">
        <f t="shared" si="37"/>
        <v>0</v>
      </c>
      <c r="M145">
        <f t="shared" si="38"/>
        <v>0</v>
      </c>
      <c r="O145">
        <f t="shared" si="39"/>
        <v>0</v>
      </c>
    </row>
    <row r="146" spans="2:15" x14ac:dyDescent="0.25">
      <c r="B146" s="3"/>
      <c r="C146" s="3"/>
      <c r="D146" s="3"/>
      <c r="E146" s="2" t="e">
        <f t="shared" si="29"/>
        <v>#DIV/0!</v>
      </c>
      <c r="H146">
        <f t="shared" si="40"/>
        <v>0</v>
      </c>
      <c r="L146">
        <f t="shared" si="37"/>
        <v>0</v>
      </c>
      <c r="M146">
        <f t="shared" si="38"/>
        <v>0</v>
      </c>
      <c r="O146">
        <f t="shared" si="39"/>
        <v>0</v>
      </c>
    </row>
    <row r="147" spans="2:15" x14ac:dyDescent="0.25">
      <c r="B147" s="3"/>
      <c r="C147" s="3"/>
      <c r="D147" s="3"/>
      <c r="E147" s="2" t="e">
        <f t="shared" si="29"/>
        <v>#DIV/0!</v>
      </c>
      <c r="H147">
        <f t="shared" si="40"/>
        <v>0</v>
      </c>
      <c r="L147">
        <f t="shared" si="37"/>
        <v>0</v>
      </c>
      <c r="M147">
        <f t="shared" si="38"/>
        <v>0</v>
      </c>
      <c r="O147">
        <f t="shared" si="39"/>
        <v>0</v>
      </c>
    </row>
    <row r="148" spans="2:15" x14ac:dyDescent="0.25">
      <c r="B148" s="3"/>
      <c r="C148" s="3"/>
      <c r="D148" s="3"/>
      <c r="E148" s="2" t="e">
        <f t="shared" si="29"/>
        <v>#DIV/0!</v>
      </c>
      <c r="H148">
        <f t="shared" si="40"/>
        <v>0</v>
      </c>
      <c r="L148">
        <f t="shared" si="37"/>
        <v>0</v>
      </c>
      <c r="M148">
        <f t="shared" si="38"/>
        <v>0</v>
      </c>
      <c r="O148">
        <f t="shared" si="39"/>
        <v>0</v>
      </c>
    </row>
    <row r="149" spans="2:15" ht="14.25" customHeight="1" x14ac:dyDescent="0.25">
      <c r="B149" s="3"/>
      <c r="C149" s="3"/>
      <c r="D149" s="3"/>
      <c r="E149" s="2" t="e">
        <f t="shared" si="29"/>
        <v>#DIV/0!</v>
      </c>
      <c r="H149">
        <f t="shared" si="40"/>
        <v>0</v>
      </c>
      <c r="L149">
        <v>0</v>
      </c>
      <c r="M149">
        <f t="shared" si="38"/>
        <v>0</v>
      </c>
      <c r="O149">
        <f t="shared" si="39"/>
        <v>0</v>
      </c>
    </row>
    <row r="150" spans="2:15" x14ac:dyDescent="0.25">
      <c r="B150" s="3"/>
      <c r="C150" s="3"/>
      <c r="D150" s="3"/>
      <c r="E150" s="2" t="e">
        <f t="shared" si="29"/>
        <v>#DIV/0!</v>
      </c>
      <c r="H150">
        <f t="shared" si="40"/>
        <v>0</v>
      </c>
      <c r="L150">
        <f t="shared" ref="L150:L213" si="41">B150*10</f>
        <v>0</v>
      </c>
      <c r="M150">
        <f t="shared" si="38"/>
        <v>0</v>
      </c>
      <c r="O150">
        <f t="shared" si="39"/>
        <v>0</v>
      </c>
    </row>
    <row r="151" spans="2:15" x14ac:dyDescent="0.25">
      <c r="B151" s="3"/>
      <c r="C151" s="3"/>
      <c r="D151" s="3"/>
      <c r="E151" s="2" t="e">
        <f t="shared" si="29"/>
        <v>#DIV/0!</v>
      </c>
      <c r="H151">
        <f t="shared" si="36"/>
        <v>0</v>
      </c>
      <c r="L151">
        <f t="shared" si="41"/>
        <v>0</v>
      </c>
      <c r="M151">
        <f t="shared" si="38"/>
        <v>0</v>
      </c>
      <c r="O151">
        <f t="shared" si="39"/>
        <v>0</v>
      </c>
    </row>
    <row r="152" spans="2:15" x14ac:dyDescent="0.25">
      <c r="B152" s="3"/>
      <c r="C152" s="3"/>
      <c r="D152" s="3"/>
      <c r="E152" s="2" t="e">
        <f t="shared" si="29"/>
        <v>#DIV/0!</v>
      </c>
      <c r="H152">
        <f t="shared" si="36"/>
        <v>0</v>
      </c>
      <c r="L152">
        <f t="shared" si="41"/>
        <v>0</v>
      </c>
      <c r="M152">
        <f t="shared" si="38"/>
        <v>0</v>
      </c>
      <c r="O152">
        <f t="shared" si="39"/>
        <v>0</v>
      </c>
    </row>
    <row r="153" spans="2:15" x14ac:dyDescent="0.25">
      <c r="B153" s="3"/>
      <c r="C153" s="3"/>
      <c r="D153" s="3"/>
      <c r="E153" s="2" t="e">
        <f t="shared" si="29"/>
        <v>#DIV/0!</v>
      </c>
      <c r="H153">
        <f t="shared" si="36"/>
        <v>0</v>
      </c>
      <c r="L153">
        <f t="shared" si="41"/>
        <v>0</v>
      </c>
      <c r="M153">
        <f t="shared" si="38"/>
        <v>0</v>
      </c>
      <c r="O153">
        <f t="shared" si="39"/>
        <v>0</v>
      </c>
    </row>
    <row r="154" spans="2:15" ht="14.25" customHeight="1" x14ac:dyDescent="0.25">
      <c r="B154" s="3"/>
      <c r="C154" s="3"/>
      <c r="D154" s="3"/>
      <c r="E154" s="2" t="e">
        <f t="shared" si="29"/>
        <v>#DIV/0!</v>
      </c>
      <c r="H154">
        <f t="shared" si="36"/>
        <v>0</v>
      </c>
      <c r="L154">
        <v>0</v>
      </c>
      <c r="M154">
        <f t="shared" si="38"/>
        <v>0</v>
      </c>
      <c r="O154">
        <f t="shared" si="39"/>
        <v>0</v>
      </c>
    </row>
    <row r="155" spans="2:15" ht="14.25" customHeight="1" x14ac:dyDescent="0.25">
      <c r="B155" s="3"/>
      <c r="C155" s="3"/>
      <c r="D155" s="3"/>
      <c r="E155" s="2" t="e">
        <f t="shared" si="29"/>
        <v>#DIV/0!</v>
      </c>
      <c r="H155">
        <f t="shared" si="36"/>
        <v>0</v>
      </c>
      <c r="L155">
        <v>0</v>
      </c>
      <c r="M155">
        <f t="shared" si="38"/>
        <v>0</v>
      </c>
      <c r="O155">
        <f t="shared" si="39"/>
        <v>0</v>
      </c>
    </row>
    <row r="156" spans="2:15" x14ac:dyDescent="0.25">
      <c r="B156" s="3"/>
      <c r="C156" s="3"/>
      <c r="D156" s="3"/>
      <c r="E156" s="2" t="e">
        <f t="shared" si="29"/>
        <v>#DIV/0!</v>
      </c>
      <c r="H156">
        <f t="shared" si="36"/>
        <v>0</v>
      </c>
      <c r="L156">
        <f t="shared" ref="L156" si="42">B156*10</f>
        <v>0</v>
      </c>
      <c r="M156">
        <f t="shared" si="38"/>
        <v>0</v>
      </c>
      <c r="O156">
        <f t="shared" si="39"/>
        <v>0</v>
      </c>
    </row>
    <row r="157" spans="2:15" x14ac:dyDescent="0.25">
      <c r="B157" s="3"/>
      <c r="C157" s="3"/>
      <c r="D157" s="3"/>
      <c r="E157" s="2" t="e">
        <f t="shared" si="29"/>
        <v>#DIV/0!</v>
      </c>
      <c r="H157">
        <f t="shared" si="36"/>
        <v>0</v>
      </c>
      <c r="L157">
        <f t="shared" si="41"/>
        <v>0</v>
      </c>
      <c r="M157">
        <f t="shared" si="38"/>
        <v>0</v>
      </c>
      <c r="O157">
        <f t="shared" si="39"/>
        <v>0</v>
      </c>
    </row>
    <row r="158" spans="2:15" x14ac:dyDescent="0.25">
      <c r="B158" s="3"/>
      <c r="C158" s="3"/>
      <c r="D158" s="3"/>
      <c r="E158" s="2" t="e">
        <f t="shared" si="29"/>
        <v>#DIV/0!</v>
      </c>
      <c r="H158">
        <f t="shared" si="36"/>
        <v>0</v>
      </c>
      <c r="L158">
        <f t="shared" si="41"/>
        <v>0</v>
      </c>
      <c r="M158">
        <f t="shared" si="38"/>
        <v>0</v>
      </c>
      <c r="O158">
        <f t="shared" si="39"/>
        <v>0</v>
      </c>
    </row>
    <row r="159" spans="2:15" x14ac:dyDescent="0.25">
      <c r="B159" s="3"/>
      <c r="C159" s="3"/>
      <c r="D159" s="3"/>
      <c r="E159" s="2" t="e">
        <f t="shared" si="29"/>
        <v>#DIV/0!</v>
      </c>
      <c r="H159">
        <f t="shared" si="36"/>
        <v>0</v>
      </c>
      <c r="L159">
        <f t="shared" si="41"/>
        <v>0</v>
      </c>
      <c r="M159">
        <f t="shared" si="38"/>
        <v>0</v>
      </c>
      <c r="O159">
        <f t="shared" si="39"/>
        <v>0</v>
      </c>
    </row>
    <row r="160" spans="2:15" x14ac:dyDescent="0.25">
      <c r="B160" s="3"/>
      <c r="C160" s="3"/>
      <c r="D160" s="3"/>
      <c r="E160" s="2" t="e">
        <f t="shared" si="29"/>
        <v>#DIV/0!</v>
      </c>
      <c r="H160">
        <f t="shared" si="36"/>
        <v>0</v>
      </c>
      <c r="L160">
        <f t="shared" si="41"/>
        <v>0</v>
      </c>
      <c r="M160">
        <f t="shared" si="38"/>
        <v>0</v>
      </c>
      <c r="O160">
        <f t="shared" si="39"/>
        <v>0</v>
      </c>
    </row>
    <row r="161" spans="2:15" x14ac:dyDescent="0.25">
      <c r="B161" s="3"/>
      <c r="C161" s="3"/>
      <c r="D161" s="3"/>
      <c r="E161" s="2" t="e">
        <f t="shared" si="29"/>
        <v>#DIV/0!</v>
      </c>
      <c r="H161">
        <f t="shared" si="36"/>
        <v>0</v>
      </c>
      <c r="L161">
        <f t="shared" si="41"/>
        <v>0</v>
      </c>
      <c r="M161">
        <f t="shared" si="38"/>
        <v>0</v>
      </c>
      <c r="O161">
        <f t="shared" si="39"/>
        <v>0</v>
      </c>
    </row>
    <row r="162" spans="2:15" x14ac:dyDescent="0.25">
      <c r="B162" s="3"/>
      <c r="C162" s="3"/>
      <c r="D162" s="3"/>
      <c r="E162" s="2" t="e">
        <f t="shared" si="29"/>
        <v>#DIV/0!</v>
      </c>
      <c r="H162">
        <f t="shared" si="36"/>
        <v>0</v>
      </c>
      <c r="L162">
        <f t="shared" si="41"/>
        <v>0</v>
      </c>
      <c r="M162">
        <f t="shared" si="38"/>
        <v>0</v>
      </c>
      <c r="O162">
        <f t="shared" si="39"/>
        <v>0</v>
      </c>
    </row>
    <row r="163" spans="2:15" x14ac:dyDescent="0.25">
      <c r="B163" s="3"/>
      <c r="C163" s="3"/>
      <c r="D163" s="3"/>
      <c r="E163" s="2" t="e">
        <f t="shared" si="29"/>
        <v>#DIV/0!</v>
      </c>
      <c r="H163">
        <f t="shared" si="36"/>
        <v>0</v>
      </c>
      <c r="L163">
        <f t="shared" si="41"/>
        <v>0</v>
      </c>
      <c r="M163">
        <f t="shared" si="38"/>
        <v>0</v>
      </c>
      <c r="O163">
        <f t="shared" si="39"/>
        <v>0</v>
      </c>
    </row>
    <row r="164" spans="2:15" x14ac:dyDescent="0.25">
      <c r="B164" s="3"/>
      <c r="C164" s="3"/>
      <c r="D164" s="3"/>
      <c r="E164" s="2" t="e">
        <f t="shared" si="29"/>
        <v>#DIV/0!</v>
      </c>
      <c r="H164">
        <f t="shared" si="36"/>
        <v>0</v>
      </c>
      <c r="L164">
        <f t="shared" si="41"/>
        <v>0</v>
      </c>
      <c r="M164">
        <f t="shared" si="38"/>
        <v>0</v>
      </c>
      <c r="O164">
        <f t="shared" si="39"/>
        <v>0</v>
      </c>
    </row>
    <row r="165" spans="2:15" ht="14.25" customHeight="1" x14ac:dyDescent="0.25">
      <c r="B165" s="3"/>
      <c r="C165" s="3"/>
      <c r="D165" s="3"/>
      <c r="E165" s="2" t="e">
        <f t="shared" si="29"/>
        <v>#DIV/0!</v>
      </c>
      <c r="H165">
        <f t="shared" si="36"/>
        <v>0</v>
      </c>
      <c r="L165">
        <v>0</v>
      </c>
      <c r="M165">
        <f t="shared" si="38"/>
        <v>0</v>
      </c>
      <c r="O165">
        <f t="shared" si="39"/>
        <v>0</v>
      </c>
    </row>
    <row r="166" spans="2:15" ht="14.25" customHeight="1" x14ac:dyDescent="0.25">
      <c r="B166" s="3"/>
      <c r="C166" s="3"/>
      <c r="D166" s="3"/>
      <c r="E166" s="2" t="e">
        <f t="shared" si="29"/>
        <v>#DIV/0!</v>
      </c>
      <c r="H166">
        <f t="shared" si="36"/>
        <v>0</v>
      </c>
      <c r="L166">
        <v>0</v>
      </c>
      <c r="M166">
        <f t="shared" si="38"/>
        <v>0</v>
      </c>
      <c r="O166">
        <f t="shared" si="39"/>
        <v>0</v>
      </c>
    </row>
    <row r="167" spans="2:15" x14ac:dyDescent="0.25">
      <c r="B167" s="3"/>
      <c r="C167" s="3"/>
      <c r="D167" s="3"/>
      <c r="E167" s="2" t="e">
        <f t="shared" si="29"/>
        <v>#DIV/0!</v>
      </c>
      <c r="H167">
        <f t="shared" si="36"/>
        <v>0</v>
      </c>
      <c r="L167">
        <f t="shared" si="41"/>
        <v>0</v>
      </c>
      <c r="M167">
        <f t="shared" si="38"/>
        <v>0</v>
      </c>
      <c r="O167">
        <f t="shared" si="39"/>
        <v>0</v>
      </c>
    </row>
    <row r="168" spans="2:15" ht="14.25" customHeight="1" x14ac:dyDescent="0.25">
      <c r="B168" s="3"/>
      <c r="C168" s="3"/>
      <c r="D168" s="3"/>
      <c r="E168" s="2" t="e">
        <f t="shared" si="29"/>
        <v>#DIV/0!</v>
      </c>
      <c r="H168">
        <f t="shared" si="36"/>
        <v>0</v>
      </c>
      <c r="L168">
        <v>0</v>
      </c>
      <c r="M168">
        <f t="shared" si="38"/>
        <v>0</v>
      </c>
      <c r="O168">
        <f t="shared" si="39"/>
        <v>0</v>
      </c>
    </row>
    <row r="169" spans="2:15" x14ac:dyDescent="0.25">
      <c r="B169" s="3"/>
      <c r="C169" s="3"/>
      <c r="D169" s="3"/>
      <c r="E169" s="2" t="e">
        <f t="shared" si="29"/>
        <v>#DIV/0!</v>
      </c>
      <c r="H169">
        <f t="shared" si="36"/>
        <v>0</v>
      </c>
      <c r="L169">
        <f t="shared" ref="L169:L171" si="43">B169*10</f>
        <v>0</v>
      </c>
      <c r="M169">
        <f t="shared" si="38"/>
        <v>0</v>
      </c>
      <c r="O169">
        <f t="shared" si="39"/>
        <v>0</v>
      </c>
    </row>
    <row r="170" spans="2:15" x14ac:dyDescent="0.25">
      <c r="B170" s="3"/>
      <c r="C170" s="3"/>
      <c r="D170" s="3"/>
      <c r="E170" s="2" t="e">
        <f t="shared" si="29"/>
        <v>#DIV/0!</v>
      </c>
      <c r="H170">
        <f t="shared" si="36"/>
        <v>0</v>
      </c>
      <c r="L170">
        <f t="shared" si="43"/>
        <v>0</v>
      </c>
      <c r="M170">
        <f t="shared" si="38"/>
        <v>0</v>
      </c>
      <c r="O170">
        <f t="shared" si="39"/>
        <v>0</v>
      </c>
    </row>
    <row r="171" spans="2:15" ht="16.5" customHeight="1" x14ac:dyDescent="0.25">
      <c r="B171" s="3"/>
      <c r="C171" s="3"/>
      <c r="D171" s="3"/>
      <c r="E171" s="2" t="e">
        <f t="shared" si="29"/>
        <v>#DIV/0!</v>
      </c>
      <c r="H171">
        <f t="shared" si="36"/>
        <v>0</v>
      </c>
      <c r="L171">
        <f t="shared" si="43"/>
        <v>0</v>
      </c>
      <c r="M171">
        <f t="shared" si="38"/>
        <v>0</v>
      </c>
      <c r="O171">
        <f t="shared" si="39"/>
        <v>0</v>
      </c>
    </row>
    <row r="172" spans="2:15" ht="14.25" customHeight="1" x14ac:dyDescent="0.25">
      <c r="B172" s="3"/>
      <c r="C172" s="3"/>
      <c r="D172" s="3"/>
      <c r="E172" s="2" t="e">
        <f t="shared" si="29"/>
        <v>#DIV/0!</v>
      </c>
      <c r="H172">
        <f t="shared" si="36"/>
        <v>0</v>
      </c>
      <c r="L172">
        <v>0</v>
      </c>
      <c r="M172">
        <f t="shared" si="38"/>
        <v>0</v>
      </c>
      <c r="O172">
        <f t="shared" si="39"/>
        <v>0</v>
      </c>
    </row>
    <row r="173" spans="2:15" x14ac:dyDescent="0.25">
      <c r="B173" s="3"/>
      <c r="C173" s="3"/>
      <c r="D173" s="3"/>
      <c r="E173" s="2" t="e">
        <f t="shared" si="29"/>
        <v>#DIV/0!</v>
      </c>
      <c r="H173">
        <f t="shared" si="36"/>
        <v>0</v>
      </c>
      <c r="L173">
        <f t="shared" ref="L173" si="44">B173*10</f>
        <v>0</v>
      </c>
      <c r="M173">
        <f t="shared" si="38"/>
        <v>0</v>
      </c>
      <c r="O173">
        <f t="shared" si="39"/>
        <v>0</v>
      </c>
    </row>
    <row r="174" spans="2:15" x14ac:dyDescent="0.25">
      <c r="B174" s="3"/>
      <c r="C174" s="3"/>
      <c r="D174" s="3"/>
      <c r="E174" s="2" t="e">
        <f t="shared" si="29"/>
        <v>#DIV/0!</v>
      </c>
      <c r="H174">
        <f t="shared" si="36"/>
        <v>0</v>
      </c>
      <c r="L174">
        <f t="shared" si="41"/>
        <v>0</v>
      </c>
      <c r="M174">
        <f t="shared" si="38"/>
        <v>0</v>
      </c>
      <c r="O174">
        <f t="shared" si="39"/>
        <v>0</v>
      </c>
    </row>
    <row r="175" spans="2:15" x14ac:dyDescent="0.25">
      <c r="B175" s="3"/>
      <c r="C175" s="3"/>
      <c r="D175" s="3"/>
      <c r="E175" s="2" t="e">
        <f t="shared" si="29"/>
        <v>#DIV/0!</v>
      </c>
      <c r="H175">
        <f t="shared" si="36"/>
        <v>0</v>
      </c>
      <c r="L175">
        <f t="shared" si="41"/>
        <v>0</v>
      </c>
      <c r="M175">
        <f t="shared" si="38"/>
        <v>0</v>
      </c>
      <c r="O175">
        <f t="shared" si="39"/>
        <v>0</v>
      </c>
    </row>
    <row r="176" spans="2:15" ht="14.25" customHeight="1" x14ac:dyDescent="0.25">
      <c r="B176" s="3"/>
      <c r="C176" s="3"/>
      <c r="D176" s="3"/>
      <c r="E176" s="2" t="e">
        <f t="shared" si="29"/>
        <v>#DIV/0!</v>
      </c>
      <c r="H176">
        <f t="shared" si="36"/>
        <v>0</v>
      </c>
      <c r="L176">
        <v>0</v>
      </c>
      <c r="M176">
        <f t="shared" si="38"/>
        <v>0</v>
      </c>
      <c r="O176">
        <f t="shared" si="39"/>
        <v>0</v>
      </c>
    </row>
    <row r="177" spans="2:15" x14ac:dyDescent="0.25">
      <c r="B177" s="3"/>
      <c r="C177" s="3"/>
      <c r="D177" s="3"/>
      <c r="E177" s="2" t="e">
        <f t="shared" si="29"/>
        <v>#DIV/0!</v>
      </c>
      <c r="H177">
        <f t="shared" si="36"/>
        <v>0</v>
      </c>
      <c r="L177">
        <f t="shared" si="41"/>
        <v>0</v>
      </c>
      <c r="M177">
        <f t="shared" si="38"/>
        <v>0</v>
      </c>
      <c r="O177">
        <f t="shared" si="39"/>
        <v>0</v>
      </c>
    </row>
    <row r="178" spans="2:15" x14ac:dyDescent="0.25">
      <c r="B178" s="3"/>
      <c r="C178" s="3"/>
      <c r="D178" s="3"/>
      <c r="E178" s="2" t="e">
        <f t="shared" si="29"/>
        <v>#DIV/0!</v>
      </c>
      <c r="H178">
        <f t="shared" si="36"/>
        <v>0</v>
      </c>
      <c r="L178">
        <f t="shared" si="41"/>
        <v>0</v>
      </c>
      <c r="M178">
        <f t="shared" si="38"/>
        <v>0</v>
      </c>
      <c r="O178">
        <f t="shared" si="39"/>
        <v>0</v>
      </c>
    </row>
    <row r="179" spans="2:15" x14ac:dyDescent="0.25">
      <c r="B179" s="3"/>
      <c r="C179" s="3"/>
      <c r="D179" s="3"/>
      <c r="E179" s="2" t="e">
        <f t="shared" si="29"/>
        <v>#DIV/0!</v>
      </c>
      <c r="H179">
        <f t="shared" si="36"/>
        <v>0</v>
      </c>
      <c r="L179">
        <f t="shared" si="41"/>
        <v>0</v>
      </c>
      <c r="M179">
        <f t="shared" si="38"/>
        <v>0</v>
      </c>
      <c r="O179">
        <f t="shared" si="39"/>
        <v>0</v>
      </c>
    </row>
    <row r="180" spans="2:15" x14ac:dyDescent="0.25">
      <c r="B180" s="3"/>
      <c r="C180" s="3"/>
      <c r="D180" s="3"/>
      <c r="E180" s="2" t="e">
        <f t="shared" si="29"/>
        <v>#DIV/0!</v>
      </c>
      <c r="H180">
        <f t="shared" si="36"/>
        <v>0</v>
      </c>
      <c r="L180">
        <f t="shared" si="41"/>
        <v>0</v>
      </c>
      <c r="M180">
        <f t="shared" si="38"/>
        <v>0</v>
      </c>
      <c r="O180">
        <f t="shared" si="39"/>
        <v>0</v>
      </c>
    </row>
    <row r="181" spans="2:15" x14ac:dyDescent="0.25">
      <c r="B181" s="3"/>
      <c r="C181" s="3"/>
      <c r="D181" s="3"/>
      <c r="E181" s="2" t="e">
        <f t="shared" si="29"/>
        <v>#DIV/0!</v>
      </c>
      <c r="H181">
        <f t="shared" si="36"/>
        <v>0</v>
      </c>
      <c r="L181">
        <f t="shared" si="41"/>
        <v>0</v>
      </c>
      <c r="M181">
        <f t="shared" si="38"/>
        <v>0</v>
      </c>
      <c r="O181">
        <f t="shared" si="39"/>
        <v>0</v>
      </c>
    </row>
    <row r="182" spans="2:15" x14ac:dyDescent="0.25">
      <c r="E182" s="2" t="e">
        <f t="shared" si="29"/>
        <v>#DIV/0!</v>
      </c>
      <c r="H182">
        <f t="shared" si="36"/>
        <v>0</v>
      </c>
      <c r="L182">
        <f t="shared" si="41"/>
        <v>0</v>
      </c>
      <c r="M182">
        <f t="shared" si="38"/>
        <v>0</v>
      </c>
      <c r="O182">
        <f t="shared" si="39"/>
        <v>0</v>
      </c>
    </row>
    <row r="183" spans="2:15" x14ac:dyDescent="0.25">
      <c r="E183" s="2" t="e">
        <f t="shared" si="29"/>
        <v>#DIV/0!</v>
      </c>
      <c r="H183">
        <f t="shared" si="36"/>
        <v>0</v>
      </c>
      <c r="L183">
        <f t="shared" si="41"/>
        <v>0</v>
      </c>
      <c r="M183">
        <f t="shared" si="38"/>
        <v>0</v>
      </c>
      <c r="O183">
        <f t="shared" si="39"/>
        <v>0</v>
      </c>
    </row>
    <row r="184" spans="2:15" x14ac:dyDescent="0.25">
      <c r="E184" s="2" t="e">
        <f t="shared" si="29"/>
        <v>#DIV/0!</v>
      </c>
      <c r="H184">
        <f t="shared" si="36"/>
        <v>0</v>
      </c>
      <c r="L184">
        <f t="shared" si="41"/>
        <v>0</v>
      </c>
      <c r="M184">
        <f t="shared" si="38"/>
        <v>0</v>
      </c>
      <c r="O184">
        <f t="shared" si="39"/>
        <v>0</v>
      </c>
    </row>
    <row r="185" spans="2:15" x14ac:dyDescent="0.25">
      <c r="E185" s="2" t="e">
        <f t="shared" si="29"/>
        <v>#DIV/0!</v>
      </c>
      <c r="H185">
        <f t="shared" si="36"/>
        <v>0</v>
      </c>
      <c r="L185">
        <f t="shared" si="41"/>
        <v>0</v>
      </c>
      <c r="M185">
        <f t="shared" si="38"/>
        <v>0</v>
      </c>
      <c r="O185">
        <f t="shared" si="39"/>
        <v>0</v>
      </c>
    </row>
    <row r="186" spans="2:15" x14ac:dyDescent="0.25">
      <c r="E186" s="2" t="e">
        <f t="shared" si="29"/>
        <v>#DIV/0!</v>
      </c>
      <c r="H186">
        <f t="shared" si="36"/>
        <v>0</v>
      </c>
      <c r="L186">
        <f t="shared" si="41"/>
        <v>0</v>
      </c>
      <c r="M186">
        <f t="shared" si="38"/>
        <v>0</v>
      </c>
      <c r="O186">
        <f t="shared" si="39"/>
        <v>0</v>
      </c>
    </row>
    <row r="187" spans="2:15" x14ac:dyDescent="0.25">
      <c r="E187" s="2" t="e">
        <f t="shared" si="29"/>
        <v>#DIV/0!</v>
      </c>
      <c r="H187">
        <f t="shared" si="36"/>
        <v>0</v>
      </c>
      <c r="L187">
        <f t="shared" si="41"/>
        <v>0</v>
      </c>
      <c r="M187">
        <f t="shared" si="38"/>
        <v>0</v>
      </c>
      <c r="O187">
        <f t="shared" si="39"/>
        <v>0</v>
      </c>
    </row>
    <row r="188" spans="2:15" x14ac:dyDescent="0.25">
      <c r="E188" s="2" t="e">
        <f t="shared" si="29"/>
        <v>#DIV/0!</v>
      </c>
      <c r="H188">
        <f t="shared" si="36"/>
        <v>0</v>
      </c>
      <c r="L188">
        <f t="shared" si="41"/>
        <v>0</v>
      </c>
      <c r="M188">
        <f t="shared" si="38"/>
        <v>0</v>
      </c>
      <c r="O188">
        <f t="shared" si="39"/>
        <v>0</v>
      </c>
    </row>
    <row r="189" spans="2:15" x14ac:dyDescent="0.25">
      <c r="E189" s="2" t="e">
        <f t="shared" si="29"/>
        <v>#DIV/0!</v>
      </c>
      <c r="H189">
        <f t="shared" si="36"/>
        <v>0</v>
      </c>
      <c r="L189">
        <f t="shared" si="41"/>
        <v>0</v>
      </c>
      <c r="M189">
        <v>0</v>
      </c>
      <c r="O189">
        <f t="shared" si="39"/>
        <v>0</v>
      </c>
    </row>
    <row r="190" spans="2:15" x14ac:dyDescent="0.25">
      <c r="E190" s="2" t="e">
        <f t="shared" si="29"/>
        <v>#DIV/0!</v>
      </c>
      <c r="H190">
        <f t="shared" si="36"/>
        <v>0</v>
      </c>
      <c r="L190">
        <f t="shared" si="41"/>
        <v>0</v>
      </c>
      <c r="M190">
        <f t="shared" ref="M190:M248" si="45">D190*5</f>
        <v>0</v>
      </c>
      <c r="O190">
        <f t="shared" si="39"/>
        <v>0</v>
      </c>
    </row>
    <row r="191" spans="2:15" x14ac:dyDescent="0.25">
      <c r="E191" s="2" t="e">
        <f t="shared" si="29"/>
        <v>#DIV/0!</v>
      </c>
      <c r="H191">
        <f t="shared" si="36"/>
        <v>0</v>
      </c>
      <c r="L191">
        <f t="shared" si="41"/>
        <v>0</v>
      </c>
      <c r="M191">
        <f t="shared" si="45"/>
        <v>0</v>
      </c>
      <c r="O191">
        <f t="shared" si="39"/>
        <v>0</v>
      </c>
    </row>
    <row r="192" spans="2:15" x14ac:dyDescent="0.25">
      <c r="E192" s="2" t="e">
        <f t="shared" si="29"/>
        <v>#DIV/0!</v>
      </c>
      <c r="H192">
        <f t="shared" si="36"/>
        <v>0</v>
      </c>
      <c r="L192">
        <f t="shared" si="41"/>
        <v>0</v>
      </c>
      <c r="M192">
        <f t="shared" si="45"/>
        <v>0</v>
      </c>
      <c r="O192">
        <f t="shared" si="39"/>
        <v>0</v>
      </c>
    </row>
    <row r="193" spans="5:15" x14ac:dyDescent="0.25">
      <c r="E193" s="2" t="e">
        <f t="shared" si="29"/>
        <v>#DIV/0!</v>
      </c>
      <c r="H193">
        <f t="shared" si="36"/>
        <v>0</v>
      </c>
      <c r="L193">
        <f t="shared" si="41"/>
        <v>0</v>
      </c>
      <c r="M193">
        <f t="shared" si="45"/>
        <v>0</v>
      </c>
      <c r="O193">
        <f t="shared" si="39"/>
        <v>0</v>
      </c>
    </row>
    <row r="194" spans="5:15" x14ac:dyDescent="0.25">
      <c r="E194" s="2" t="e">
        <f t="shared" si="29"/>
        <v>#DIV/0!</v>
      </c>
      <c r="H194">
        <f t="shared" si="36"/>
        <v>0</v>
      </c>
      <c r="L194">
        <f t="shared" si="41"/>
        <v>0</v>
      </c>
      <c r="M194">
        <f t="shared" si="45"/>
        <v>0</v>
      </c>
      <c r="O194">
        <f t="shared" si="39"/>
        <v>0</v>
      </c>
    </row>
    <row r="195" spans="5:15" x14ac:dyDescent="0.25">
      <c r="E195" s="2" t="e">
        <f t="shared" si="29"/>
        <v>#DIV/0!</v>
      </c>
      <c r="H195">
        <f t="shared" si="36"/>
        <v>0</v>
      </c>
      <c r="L195">
        <f t="shared" si="41"/>
        <v>0</v>
      </c>
      <c r="M195">
        <f t="shared" si="45"/>
        <v>0</v>
      </c>
      <c r="O195">
        <f t="shared" si="39"/>
        <v>0</v>
      </c>
    </row>
    <row r="196" spans="5:15" x14ac:dyDescent="0.25">
      <c r="E196" s="2" t="e">
        <f t="shared" si="29"/>
        <v>#DIV/0!</v>
      </c>
      <c r="H196">
        <f t="shared" si="36"/>
        <v>0</v>
      </c>
      <c r="L196">
        <f t="shared" si="41"/>
        <v>0</v>
      </c>
      <c r="M196">
        <f t="shared" si="45"/>
        <v>0</v>
      </c>
      <c r="O196">
        <f t="shared" si="39"/>
        <v>0</v>
      </c>
    </row>
    <row r="197" spans="5:15" x14ac:dyDescent="0.25">
      <c r="E197" s="2" t="e">
        <f t="shared" si="29"/>
        <v>#DIV/0!</v>
      </c>
      <c r="H197">
        <f t="shared" si="36"/>
        <v>0</v>
      </c>
      <c r="L197">
        <f t="shared" si="41"/>
        <v>0</v>
      </c>
      <c r="M197">
        <f t="shared" si="45"/>
        <v>0</v>
      </c>
      <c r="O197">
        <f t="shared" si="39"/>
        <v>0</v>
      </c>
    </row>
    <row r="198" spans="5:15" x14ac:dyDescent="0.25">
      <c r="E198" s="2" t="e">
        <f t="shared" si="29"/>
        <v>#DIV/0!</v>
      </c>
      <c r="H198">
        <f t="shared" si="36"/>
        <v>0</v>
      </c>
      <c r="L198">
        <f t="shared" si="41"/>
        <v>0</v>
      </c>
      <c r="M198">
        <f t="shared" si="45"/>
        <v>0</v>
      </c>
      <c r="O198">
        <f t="shared" si="39"/>
        <v>0</v>
      </c>
    </row>
    <row r="199" spans="5:15" x14ac:dyDescent="0.25">
      <c r="E199" s="2" t="e">
        <f t="shared" si="29"/>
        <v>#DIV/0!</v>
      </c>
      <c r="H199">
        <f t="shared" si="36"/>
        <v>0</v>
      </c>
      <c r="L199">
        <f t="shared" si="41"/>
        <v>0</v>
      </c>
      <c r="M199">
        <f t="shared" si="45"/>
        <v>0</v>
      </c>
      <c r="O199">
        <f t="shared" si="39"/>
        <v>0</v>
      </c>
    </row>
    <row r="200" spans="5:15" x14ac:dyDescent="0.25">
      <c r="E200" s="2" t="e">
        <f t="shared" ref="E200:E248" si="46">(B200)/(B200+C200+D200)</f>
        <v>#DIV/0!</v>
      </c>
      <c r="H200">
        <f t="shared" si="36"/>
        <v>0</v>
      </c>
      <c r="L200">
        <f t="shared" si="41"/>
        <v>0</v>
      </c>
      <c r="M200">
        <f t="shared" si="45"/>
        <v>0</v>
      </c>
      <c r="O200">
        <f t="shared" si="39"/>
        <v>0</v>
      </c>
    </row>
    <row r="201" spans="5:15" x14ac:dyDescent="0.25">
      <c r="E201" s="2" t="e">
        <f t="shared" si="46"/>
        <v>#DIV/0!</v>
      </c>
      <c r="H201">
        <f t="shared" ref="H201:H248" si="47">F201-G201</f>
        <v>0</v>
      </c>
      <c r="L201">
        <f t="shared" si="41"/>
        <v>0</v>
      </c>
      <c r="M201">
        <f t="shared" si="45"/>
        <v>0</v>
      </c>
      <c r="O201">
        <f t="shared" si="39"/>
        <v>0</v>
      </c>
    </row>
    <row r="202" spans="5:15" x14ac:dyDescent="0.25">
      <c r="E202" s="2" t="e">
        <f t="shared" si="46"/>
        <v>#DIV/0!</v>
      </c>
      <c r="H202">
        <f t="shared" si="47"/>
        <v>0</v>
      </c>
      <c r="L202">
        <f t="shared" si="41"/>
        <v>0</v>
      </c>
      <c r="M202">
        <f t="shared" si="45"/>
        <v>0</v>
      </c>
      <c r="O202">
        <f t="shared" si="39"/>
        <v>0</v>
      </c>
    </row>
    <row r="203" spans="5:15" x14ac:dyDescent="0.25">
      <c r="E203" s="2" t="e">
        <f t="shared" si="46"/>
        <v>#DIV/0!</v>
      </c>
      <c r="H203">
        <f t="shared" si="47"/>
        <v>0</v>
      </c>
      <c r="L203">
        <f t="shared" si="41"/>
        <v>0</v>
      </c>
      <c r="M203">
        <f t="shared" si="45"/>
        <v>0</v>
      </c>
      <c r="O203">
        <f t="shared" si="39"/>
        <v>0</v>
      </c>
    </row>
    <row r="204" spans="5:15" x14ac:dyDescent="0.25">
      <c r="E204" s="2" t="e">
        <f t="shared" si="46"/>
        <v>#DIV/0!</v>
      </c>
      <c r="H204">
        <f t="shared" si="47"/>
        <v>0</v>
      </c>
      <c r="L204">
        <f t="shared" si="41"/>
        <v>0</v>
      </c>
      <c r="M204">
        <f t="shared" si="45"/>
        <v>0</v>
      </c>
      <c r="O204">
        <f t="shared" si="39"/>
        <v>0</v>
      </c>
    </row>
    <row r="205" spans="5:15" x14ac:dyDescent="0.25">
      <c r="E205" s="2" t="e">
        <f t="shared" si="46"/>
        <v>#DIV/0!</v>
      </c>
      <c r="H205">
        <f t="shared" si="47"/>
        <v>0</v>
      </c>
      <c r="L205">
        <f t="shared" si="41"/>
        <v>0</v>
      </c>
      <c r="M205">
        <f t="shared" si="45"/>
        <v>0</v>
      </c>
      <c r="O205">
        <f t="shared" si="39"/>
        <v>0</v>
      </c>
    </row>
    <row r="206" spans="5:15" x14ac:dyDescent="0.25">
      <c r="E206" s="2" t="e">
        <f t="shared" si="46"/>
        <v>#DIV/0!</v>
      </c>
      <c r="H206">
        <f t="shared" si="47"/>
        <v>0</v>
      </c>
      <c r="L206">
        <f t="shared" si="41"/>
        <v>0</v>
      </c>
      <c r="M206">
        <f t="shared" si="45"/>
        <v>0</v>
      </c>
      <c r="O206">
        <f t="shared" si="39"/>
        <v>0</v>
      </c>
    </row>
    <row r="207" spans="5:15" x14ac:dyDescent="0.25">
      <c r="E207" s="2" t="e">
        <f t="shared" si="46"/>
        <v>#DIV/0!</v>
      </c>
      <c r="H207">
        <f t="shared" si="47"/>
        <v>0</v>
      </c>
      <c r="L207">
        <f t="shared" si="41"/>
        <v>0</v>
      </c>
      <c r="M207">
        <f t="shared" si="45"/>
        <v>0</v>
      </c>
      <c r="O207">
        <f t="shared" ref="O207:O248" si="48">SUM(I207:N207)</f>
        <v>0</v>
      </c>
    </row>
    <row r="208" spans="5:15" x14ac:dyDescent="0.25">
      <c r="E208" s="2" t="e">
        <f t="shared" si="46"/>
        <v>#DIV/0!</v>
      </c>
      <c r="H208">
        <f t="shared" si="47"/>
        <v>0</v>
      </c>
      <c r="L208">
        <f t="shared" si="41"/>
        <v>0</v>
      </c>
      <c r="M208">
        <f t="shared" si="45"/>
        <v>0</v>
      </c>
      <c r="O208">
        <f t="shared" si="48"/>
        <v>0</v>
      </c>
    </row>
    <row r="209" spans="1:16" x14ac:dyDescent="0.25">
      <c r="E209" s="2" t="e">
        <f t="shared" si="46"/>
        <v>#DIV/0!</v>
      </c>
      <c r="H209">
        <f t="shared" si="47"/>
        <v>0</v>
      </c>
      <c r="L209">
        <f t="shared" si="41"/>
        <v>0</v>
      </c>
      <c r="M209">
        <f t="shared" si="45"/>
        <v>0</v>
      </c>
      <c r="O209">
        <f t="shared" si="48"/>
        <v>0</v>
      </c>
    </row>
    <row r="210" spans="1:16" x14ac:dyDescent="0.25">
      <c r="A210" s="6"/>
      <c r="B210" s="4"/>
      <c r="C210" s="4"/>
      <c r="D210" s="4"/>
      <c r="E210" s="5" t="e">
        <f t="shared" si="46"/>
        <v>#DIV/0!</v>
      </c>
      <c r="F210" s="4"/>
      <c r="G210" s="4"/>
      <c r="H210" s="4">
        <f t="shared" si="47"/>
        <v>0</v>
      </c>
      <c r="I210" s="4"/>
      <c r="J210" s="4"/>
      <c r="K210" s="4"/>
      <c r="L210" s="4">
        <f t="shared" si="41"/>
        <v>0</v>
      </c>
      <c r="M210" s="4">
        <f t="shared" si="45"/>
        <v>0</v>
      </c>
      <c r="N210" s="4"/>
      <c r="O210" s="4">
        <f t="shared" si="48"/>
        <v>0</v>
      </c>
      <c r="P210" s="4"/>
    </row>
    <row r="211" spans="1:16" x14ac:dyDescent="0.25">
      <c r="E211" s="2" t="e">
        <f t="shared" si="46"/>
        <v>#DIV/0!</v>
      </c>
      <c r="H211">
        <f t="shared" si="47"/>
        <v>0</v>
      </c>
      <c r="L211">
        <f t="shared" si="41"/>
        <v>0</v>
      </c>
      <c r="M211">
        <f t="shared" si="45"/>
        <v>0</v>
      </c>
      <c r="O211">
        <f t="shared" si="48"/>
        <v>0</v>
      </c>
      <c r="P211" s="4"/>
    </row>
    <row r="212" spans="1:16" x14ac:dyDescent="0.25">
      <c r="E212" s="2" t="e">
        <f t="shared" si="46"/>
        <v>#DIV/0!</v>
      </c>
      <c r="H212">
        <f t="shared" si="47"/>
        <v>0</v>
      </c>
      <c r="L212">
        <f t="shared" si="41"/>
        <v>0</v>
      </c>
      <c r="M212">
        <f t="shared" si="45"/>
        <v>0</v>
      </c>
      <c r="O212">
        <f t="shared" si="48"/>
        <v>0</v>
      </c>
    </row>
    <row r="213" spans="1:16" x14ac:dyDescent="0.25">
      <c r="E213" s="2" t="e">
        <f t="shared" si="46"/>
        <v>#DIV/0!</v>
      </c>
      <c r="H213">
        <f t="shared" si="47"/>
        <v>0</v>
      </c>
      <c r="L213">
        <f t="shared" si="41"/>
        <v>0</v>
      </c>
      <c r="M213">
        <f t="shared" si="45"/>
        <v>0</v>
      </c>
      <c r="O213">
        <f t="shared" si="48"/>
        <v>0</v>
      </c>
    </row>
    <row r="214" spans="1:16" x14ac:dyDescent="0.25">
      <c r="A214" s="6"/>
      <c r="B214" s="4"/>
      <c r="C214" s="4"/>
      <c r="D214" s="4"/>
      <c r="E214" s="5" t="e">
        <f t="shared" si="46"/>
        <v>#DIV/0!</v>
      </c>
      <c r="F214" s="4"/>
      <c r="G214" s="4"/>
      <c r="H214" s="4">
        <f t="shared" si="47"/>
        <v>0</v>
      </c>
      <c r="I214" s="4"/>
      <c r="J214" s="4"/>
      <c r="K214" s="4"/>
      <c r="L214" s="4">
        <f t="shared" ref="L214:L225" si="49">B214*10</f>
        <v>0</v>
      </c>
      <c r="M214" s="4">
        <f t="shared" si="45"/>
        <v>0</v>
      </c>
      <c r="N214" s="4"/>
      <c r="O214" s="4">
        <f t="shared" si="48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46"/>
        <v>#DIV/0!</v>
      </c>
      <c r="F215" s="4"/>
      <c r="G215" s="4"/>
      <c r="H215" s="4">
        <f t="shared" si="47"/>
        <v>0</v>
      </c>
      <c r="I215" s="4"/>
      <c r="J215" s="4"/>
      <c r="K215" s="4"/>
      <c r="L215" s="4">
        <f t="shared" si="49"/>
        <v>0</v>
      </c>
      <c r="M215" s="4">
        <f t="shared" si="45"/>
        <v>0</v>
      </c>
      <c r="N215" s="4"/>
      <c r="O215" s="4">
        <f t="shared" si="48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46"/>
        <v>#DIV/0!</v>
      </c>
      <c r="F216" s="4"/>
      <c r="G216" s="4"/>
      <c r="H216" s="4">
        <f t="shared" si="47"/>
        <v>0</v>
      </c>
      <c r="I216" s="4"/>
      <c r="J216" s="4"/>
      <c r="K216" s="4"/>
      <c r="L216" s="4">
        <f t="shared" si="49"/>
        <v>0</v>
      </c>
      <c r="M216" s="4">
        <f t="shared" si="45"/>
        <v>0</v>
      </c>
      <c r="N216" s="4"/>
      <c r="O216" s="4">
        <f t="shared" si="48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46"/>
        <v>#DIV/0!</v>
      </c>
      <c r="F217" s="4"/>
      <c r="G217" s="4"/>
      <c r="H217" s="4">
        <f t="shared" si="47"/>
        <v>0</v>
      </c>
      <c r="I217" s="4"/>
      <c r="J217" s="4"/>
      <c r="K217" s="4"/>
      <c r="L217" s="4">
        <f t="shared" si="49"/>
        <v>0</v>
      </c>
      <c r="M217" s="4">
        <f t="shared" si="45"/>
        <v>0</v>
      </c>
      <c r="N217" s="4"/>
      <c r="O217" s="4">
        <f t="shared" si="48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46"/>
        <v>#DIV/0!</v>
      </c>
      <c r="F218" s="4"/>
      <c r="G218" s="4"/>
      <c r="H218" s="4">
        <f t="shared" si="47"/>
        <v>0</v>
      </c>
      <c r="I218" s="4"/>
      <c r="J218" s="4"/>
      <c r="K218" s="4"/>
      <c r="L218" s="4">
        <f t="shared" si="49"/>
        <v>0</v>
      </c>
      <c r="M218" s="4">
        <f t="shared" si="45"/>
        <v>0</v>
      </c>
      <c r="N218" s="4"/>
      <c r="O218" s="4">
        <f t="shared" si="48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46"/>
        <v>#DIV/0!</v>
      </c>
      <c r="F219" s="4"/>
      <c r="G219" s="4"/>
      <c r="H219" s="4">
        <f t="shared" si="47"/>
        <v>0</v>
      </c>
      <c r="I219" s="4"/>
      <c r="J219" s="4"/>
      <c r="K219" s="4"/>
      <c r="L219" s="4">
        <f t="shared" si="49"/>
        <v>0</v>
      </c>
      <c r="M219" s="4">
        <f t="shared" si="45"/>
        <v>0</v>
      </c>
      <c r="N219" s="4"/>
      <c r="O219" s="4">
        <f t="shared" si="48"/>
        <v>0</v>
      </c>
    </row>
    <row r="220" spans="1:16" x14ac:dyDescent="0.25">
      <c r="E220" s="2" t="e">
        <f t="shared" si="46"/>
        <v>#DIV/0!</v>
      </c>
      <c r="H220">
        <f t="shared" si="47"/>
        <v>0</v>
      </c>
      <c r="L220">
        <f t="shared" si="49"/>
        <v>0</v>
      </c>
      <c r="M220">
        <f t="shared" si="45"/>
        <v>0</v>
      </c>
      <c r="O220">
        <f t="shared" si="48"/>
        <v>0</v>
      </c>
    </row>
    <row r="221" spans="1:16" x14ac:dyDescent="0.25">
      <c r="E221" s="2" t="e">
        <f t="shared" si="46"/>
        <v>#DIV/0!</v>
      </c>
      <c r="H221">
        <f t="shared" si="47"/>
        <v>0</v>
      </c>
      <c r="L221">
        <f t="shared" si="49"/>
        <v>0</v>
      </c>
      <c r="M221">
        <f t="shared" si="45"/>
        <v>0</v>
      </c>
      <c r="O221">
        <f t="shared" si="48"/>
        <v>0</v>
      </c>
    </row>
    <row r="222" spans="1:16" x14ac:dyDescent="0.25">
      <c r="E222" s="2" t="e">
        <f t="shared" si="46"/>
        <v>#DIV/0!</v>
      </c>
      <c r="H222">
        <f t="shared" si="47"/>
        <v>0</v>
      </c>
      <c r="L222">
        <f t="shared" si="49"/>
        <v>0</v>
      </c>
      <c r="M222">
        <f t="shared" si="45"/>
        <v>0</v>
      </c>
      <c r="O222">
        <f t="shared" si="48"/>
        <v>0</v>
      </c>
    </row>
    <row r="223" spans="1:16" x14ac:dyDescent="0.25">
      <c r="E223" s="2" t="e">
        <f t="shared" si="46"/>
        <v>#DIV/0!</v>
      </c>
      <c r="H223">
        <f t="shared" si="47"/>
        <v>0</v>
      </c>
      <c r="L223">
        <f t="shared" si="49"/>
        <v>0</v>
      </c>
      <c r="M223">
        <f t="shared" si="45"/>
        <v>0</v>
      </c>
      <c r="O223">
        <f t="shared" si="48"/>
        <v>0</v>
      </c>
    </row>
    <row r="224" spans="1:16" x14ac:dyDescent="0.25">
      <c r="E224" s="2" t="e">
        <f t="shared" si="46"/>
        <v>#DIV/0!</v>
      </c>
      <c r="H224">
        <f t="shared" si="47"/>
        <v>0</v>
      </c>
      <c r="L224">
        <f t="shared" si="49"/>
        <v>0</v>
      </c>
      <c r="M224">
        <f t="shared" si="45"/>
        <v>0</v>
      </c>
      <c r="O224">
        <f t="shared" si="48"/>
        <v>0</v>
      </c>
    </row>
    <row r="225" spans="5:15" x14ac:dyDescent="0.25">
      <c r="E225" s="2" t="e">
        <f t="shared" si="46"/>
        <v>#DIV/0!</v>
      </c>
      <c r="H225">
        <f t="shared" si="47"/>
        <v>0</v>
      </c>
      <c r="L225">
        <f t="shared" si="49"/>
        <v>0</v>
      </c>
      <c r="M225">
        <f t="shared" si="45"/>
        <v>0</v>
      </c>
      <c r="O225">
        <f t="shared" si="48"/>
        <v>0</v>
      </c>
    </row>
    <row r="226" spans="5:15" x14ac:dyDescent="0.25">
      <c r="E226" s="2" t="e">
        <f t="shared" si="46"/>
        <v>#DIV/0!</v>
      </c>
      <c r="H226">
        <f t="shared" si="47"/>
        <v>0</v>
      </c>
      <c r="M226">
        <f t="shared" si="45"/>
        <v>0</v>
      </c>
      <c r="O226">
        <f t="shared" si="48"/>
        <v>0</v>
      </c>
    </row>
    <row r="227" spans="5:15" x14ac:dyDescent="0.25">
      <c r="E227" s="2" t="e">
        <f t="shared" si="46"/>
        <v>#DIV/0!</v>
      </c>
      <c r="H227">
        <f t="shared" si="47"/>
        <v>0</v>
      </c>
      <c r="M227">
        <f t="shared" si="45"/>
        <v>0</v>
      </c>
      <c r="O227">
        <f t="shared" si="48"/>
        <v>0</v>
      </c>
    </row>
    <row r="228" spans="5:15" x14ac:dyDescent="0.25">
      <c r="E228" s="2" t="e">
        <f t="shared" si="46"/>
        <v>#DIV/0!</v>
      </c>
      <c r="H228">
        <f t="shared" si="47"/>
        <v>0</v>
      </c>
      <c r="M228">
        <f t="shared" si="45"/>
        <v>0</v>
      </c>
      <c r="O228">
        <f t="shared" si="48"/>
        <v>0</v>
      </c>
    </row>
    <row r="229" spans="5:15" x14ac:dyDescent="0.25">
      <c r="E229" s="2" t="e">
        <f t="shared" si="46"/>
        <v>#DIV/0!</v>
      </c>
      <c r="H229">
        <f t="shared" si="47"/>
        <v>0</v>
      </c>
      <c r="M229">
        <f t="shared" si="45"/>
        <v>0</v>
      </c>
      <c r="O229">
        <f t="shared" si="48"/>
        <v>0</v>
      </c>
    </row>
    <row r="230" spans="5:15" x14ac:dyDescent="0.25">
      <c r="E230" s="2" t="e">
        <f t="shared" si="46"/>
        <v>#DIV/0!</v>
      </c>
      <c r="H230">
        <f t="shared" si="47"/>
        <v>0</v>
      </c>
      <c r="M230">
        <f t="shared" si="45"/>
        <v>0</v>
      </c>
      <c r="O230">
        <f t="shared" si="48"/>
        <v>0</v>
      </c>
    </row>
    <row r="231" spans="5:15" x14ac:dyDescent="0.25">
      <c r="E231" s="2" t="e">
        <f t="shared" si="46"/>
        <v>#DIV/0!</v>
      </c>
      <c r="H231">
        <f t="shared" si="47"/>
        <v>0</v>
      </c>
      <c r="M231">
        <f t="shared" si="45"/>
        <v>0</v>
      </c>
      <c r="O231">
        <f t="shared" si="48"/>
        <v>0</v>
      </c>
    </row>
    <row r="232" spans="5:15" x14ac:dyDescent="0.25">
      <c r="E232" s="2" t="e">
        <f t="shared" si="46"/>
        <v>#DIV/0!</v>
      </c>
      <c r="H232">
        <f t="shared" si="47"/>
        <v>0</v>
      </c>
      <c r="M232">
        <f t="shared" si="45"/>
        <v>0</v>
      </c>
      <c r="O232">
        <f t="shared" si="48"/>
        <v>0</v>
      </c>
    </row>
    <row r="233" spans="5:15" x14ac:dyDescent="0.25">
      <c r="E233" s="2" t="e">
        <f t="shared" si="46"/>
        <v>#DIV/0!</v>
      </c>
      <c r="H233">
        <f t="shared" si="47"/>
        <v>0</v>
      </c>
      <c r="M233">
        <f t="shared" si="45"/>
        <v>0</v>
      </c>
      <c r="O233">
        <f t="shared" si="48"/>
        <v>0</v>
      </c>
    </row>
    <row r="234" spans="5:15" x14ac:dyDescent="0.25">
      <c r="E234" s="2" t="e">
        <f t="shared" si="46"/>
        <v>#DIV/0!</v>
      </c>
      <c r="H234">
        <f t="shared" si="47"/>
        <v>0</v>
      </c>
      <c r="M234">
        <f t="shared" si="45"/>
        <v>0</v>
      </c>
      <c r="O234">
        <f t="shared" si="48"/>
        <v>0</v>
      </c>
    </row>
    <row r="235" spans="5:15" x14ac:dyDescent="0.25">
      <c r="E235" s="2" t="e">
        <f t="shared" si="46"/>
        <v>#DIV/0!</v>
      </c>
      <c r="H235">
        <f t="shared" si="47"/>
        <v>0</v>
      </c>
      <c r="M235">
        <f t="shared" si="45"/>
        <v>0</v>
      </c>
      <c r="O235">
        <f t="shared" si="48"/>
        <v>0</v>
      </c>
    </row>
    <row r="236" spans="5:15" x14ac:dyDescent="0.25">
      <c r="E236" s="2" t="e">
        <f t="shared" si="46"/>
        <v>#DIV/0!</v>
      </c>
      <c r="H236">
        <f t="shared" si="47"/>
        <v>0</v>
      </c>
      <c r="M236">
        <f t="shared" si="45"/>
        <v>0</v>
      </c>
      <c r="O236">
        <f t="shared" si="48"/>
        <v>0</v>
      </c>
    </row>
    <row r="237" spans="5:15" x14ac:dyDescent="0.25">
      <c r="E237" s="2" t="e">
        <f t="shared" si="46"/>
        <v>#DIV/0!</v>
      </c>
      <c r="H237">
        <f t="shared" si="47"/>
        <v>0</v>
      </c>
      <c r="M237">
        <f t="shared" si="45"/>
        <v>0</v>
      </c>
      <c r="O237">
        <f t="shared" si="48"/>
        <v>0</v>
      </c>
    </row>
    <row r="238" spans="5:15" x14ac:dyDescent="0.25">
      <c r="E238" s="2" t="e">
        <f t="shared" si="46"/>
        <v>#DIV/0!</v>
      </c>
      <c r="H238">
        <f t="shared" si="47"/>
        <v>0</v>
      </c>
      <c r="M238">
        <f t="shared" si="45"/>
        <v>0</v>
      </c>
      <c r="O238">
        <f t="shared" si="48"/>
        <v>0</v>
      </c>
    </row>
    <row r="239" spans="5:15" x14ac:dyDescent="0.25">
      <c r="E239" s="2" t="e">
        <f t="shared" si="46"/>
        <v>#DIV/0!</v>
      </c>
      <c r="H239">
        <f t="shared" si="47"/>
        <v>0</v>
      </c>
      <c r="M239">
        <f t="shared" si="45"/>
        <v>0</v>
      </c>
      <c r="O239">
        <f t="shared" si="48"/>
        <v>0</v>
      </c>
    </row>
    <row r="240" spans="5:15" x14ac:dyDescent="0.25">
      <c r="E240" s="2" t="e">
        <f t="shared" si="46"/>
        <v>#DIV/0!</v>
      </c>
      <c r="H240">
        <f t="shared" si="47"/>
        <v>0</v>
      </c>
      <c r="M240">
        <f t="shared" si="45"/>
        <v>0</v>
      </c>
      <c r="O240">
        <f t="shared" si="48"/>
        <v>0</v>
      </c>
    </row>
    <row r="241" spans="5:15" x14ac:dyDescent="0.25">
      <c r="E241" s="2" t="e">
        <f t="shared" si="46"/>
        <v>#DIV/0!</v>
      </c>
      <c r="H241">
        <f t="shared" si="47"/>
        <v>0</v>
      </c>
      <c r="M241">
        <f t="shared" si="45"/>
        <v>0</v>
      </c>
      <c r="O241">
        <f t="shared" si="48"/>
        <v>0</v>
      </c>
    </row>
    <row r="242" spans="5:15" x14ac:dyDescent="0.25">
      <c r="E242" s="2" t="e">
        <f t="shared" si="46"/>
        <v>#DIV/0!</v>
      </c>
      <c r="H242">
        <f t="shared" si="47"/>
        <v>0</v>
      </c>
      <c r="M242">
        <f t="shared" si="45"/>
        <v>0</v>
      </c>
      <c r="O242">
        <f t="shared" si="48"/>
        <v>0</v>
      </c>
    </row>
    <row r="243" spans="5:15" x14ac:dyDescent="0.25">
      <c r="E243" s="2" t="e">
        <f t="shared" si="46"/>
        <v>#DIV/0!</v>
      </c>
      <c r="H243">
        <f t="shared" si="47"/>
        <v>0</v>
      </c>
      <c r="M243">
        <f t="shared" si="45"/>
        <v>0</v>
      </c>
      <c r="O243">
        <f t="shared" si="48"/>
        <v>0</v>
      </c>
    </row>
    <row r="244" spans="5:15" x14ac:dyDescent="0.25">
      <c r="E244" s="2" t="e">
        <f t="shared" si="46"/>
        <v>#DIV/0!</v>
      </c>
      <c r="H244">
        <f t="shared" si="47"/>
        <v>0</v>
      </c>
      <c r="M244">
        <f t="shared" si="45"/>
        <v>0</v>
      </c>
      <c r="O244">
        <f t="shared" si="48"/>
        <v>0</v>
      </c>
    </row>
    <row r="245" spans="5:15" x14ac:dyDescent="0.25">
      <c r="E245" t="e">
        <f t="shared" si="46"/>
        <v>#DIV/0!</v>
      </c>
      <c r="H245">
        <f t="shared" si="47"/>
        <v>0</v>
      </c>
      <c r="M245">
        <f t="shared" si="45"/>
        <v>0</v>
      </c>
      <c r="O245">
        <f t="shared" si="48"/>
        <v>0</v>
      </c>
    </row>
    <row r="246" spans="5:15" x14ac:dyDescent="0.25">
      <c r="E246" t="e">
        <f t="shared" si="46"/>
        <v>#DIV/0!</v>
      </c>
      <c r="H246">
        <f t="shared" si="47"/>
        <v>0</v>
      </c>
      <c r="M246">
        <f t="shared" si="45"/>
        <v>0</v>
      </c>
      <c r="O246">
        <f t="shared" si="48"/>
        <v>0</v>
      </c>
    </row>
    <row r="247" spans="5:15" x14ac:dyDescent="0.25">
      <c r="E247" t="e">
        <f t="shared" si="46"/>
        <v>#DIV/0!</v>
      </c>
      <c r="H247">
        <f t="shared" si="47"/>
        <v>0</v>
      </c>
      <c r="M247">
        <f t="shared" si="45"/>
        <v>0</v>
      </c>
      <c r="O247">
        <f t="shared" si="48"/>
        <v>0</v>
      </c>
    </row>
    <row r="248" spans="5:15" x14ac:dyDescent="0.25">
      <c r="E248" t="e">
        <f t="shared" si="46"/>
        <v>#DIV/0!</v>
      </c>
      <c r="H248">
        <f t="shared" si="47"/>
        <v>0</v>
      </c>
      <c r="M248">
        <f t="shared" si="45"/>
        <v>0</v>
      </c>
      <c r="O248">
        <f t="shared" si="48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7FEE-239B-45C1-8579-8E948E32B8B4}">
  <sheetPr codeName="Sheet1"/>
  <dimension ref="A1:AA297"/>
  <sheetViews>
    <sheetView zoomScale="120" zoomScaleNormal="120" workbookViewId="0">
      <selection activeCell="F16" sqref="F16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150</v>
      </c>
      <c r="B3" s="3"/>
      <c r="C3" s="3">
        <f>1*3</f>
        <v>3</v>
      </c>
      <c r="D3" s="3"/>
      <c r="E3" s="2">
        <f t="shared" ref="E3" si="0">(B3)/(B3+C3+D3)</f>
        <v>0</v>
      </c>
      <c r="F3" s="3">
        <f>0+1+2</f>
        <v>3</v>
      </c>
      <c r="G3" s="3">
        <f>20+16+15</f>
        <v>51</v>
      </c>
      <c r="H3">
        <f t="shared" ref="H3" si="1">F3-G3</f>
        <v>-48</v>
      </c>
      <c r="L3">
        <f t="shared" ref="L3" si="2">B3*10</f>
        <v>0</v>
      </c>
      <c r="M3">
        <f t="shared" ref="M3" si="3">D3*5</f>
        <v>0</v>
      </c>
      <c r="N3">
        <f t="shared" ref="N3" si="4">10*1</f>
        <v>10</v>
      </c>
      <c r="O3">
        <f t="shared" ref="O3" si="5">SUM(I3:N3)</f>
        <v>10</v>
      </c>
    </row>
    <row r="4" spans="1:27" x14ac:dyDescent="0.25">
      <c r="A4" s="3" t="s">
        <v>137</v>
      </c>
      <c r="B4" s="3">
        <f>1*5</f>
        <v>5</v>
      </c>
      <c r="C4" s="3">
        <f>1*2</f>
        <v>2</v>
      </c>
      <c r="D4" s="3"/>
      <c r="E4" s="2">
        <f t="shared" ref="E4" si="6">(B4)/(B4+C4+D4)</f>
        <v>0.7142857142857143</v>
      </c>
      <c r="F4" s="3">
        <f>6+18+11+4+13+6+3</f>
        <v>61</v>
      </c>
      <c r="G4" s="3">
        <f>5+8+7+18+2+5+7</f>
        <v>52</v>
      </c>
      <c r="H4">
        <f t="shared" ref="H4" si="7">F4-G4</f>
        <v>9</v>
      </c>
      <c r="I4">
        <f>60*1</f>
        <v>60</v>
      </c>
      <c r="J4">
        <f>40*1</f>
        <v>40</v>
      </c>
      <c r="L4">
        <f t="shared" ref="L4" si="8">B4*10</f>
        <v>50</v>
      </c>
      <c r="M4">
        <f t="shared" ref="M4" si="9">D4*5</f>
        <v>0</v>
      </c>
      <c r="N4">
        <f>10*2</f>
        <v>20</v>
      </c>
      <c r="O4">
        <f t="shared" ref="O4" si="10">SUM(I4:N4)</f>
        <v>170</v>
      </c>
    </row>
    <row r="5" spans="1:27" x14ac:dyDescent="0.25">
      <c r="A5" s="3" t="s">
        <v>62</v>
      </c>
      <c r="B5" s="3">
        <f>1*7</f>
        <v>7</v>
      </c>
      <c r="C5" s="3">
        <f>1*1</f>
        <v>1</v>
      </c>
      <c r="D5" s="3"/>
      <c r="E5" s="2">
        <f t="shared" ref="E5" si="11">(B5)/(B5+C5+D5)</f>
        <v>0.875</v>
      </c>
      <c r="F5" s="3">
        <f>7+23+8+15+18+7+15+7</f>
        <v>100</v>
      </c>
      <c r="G5" s="3">
        <f>5+6+4+4+4+9+2+3</f>
        <v>37</v>
      </c>
      <c r="H5">
        <f t="shared" ref="H5" si="12">F5-G5</f>
        <v>63</v>
      </c>
      <c r="I5">
        <f>60*2</f>
        <v>120</v>
      </c>
      <c r="L5">
        <f t="shared" ref="L5" si="13">B5*10</f>
        <v>70</v>
      </c>
      <c r="M5">
        <f t="shared" ref="M5" si="14">D5*5</f>
        <v>0</v>
      </c>
      <c r="N5">
        <f>10*2</f>
        <v>20</v>
      </c>
      <c r="O5">
        <f t="shared" ref="O5" si="15">SUM(I5:N5)</f>
        <v>210</v>
      </c>
    </row>
    <row r="6" spans="1:27" x14ac:dyDescent="0.25">
      <c r="A6" s="3" t="s">
        <v>110</v>
      </c>
      <c r="B6" s="3">
        <f>1*3</f>
        <v>3</v>
      </c>
      <c r="C6" s="3"/>
      <c r="D6" s="3"/>
      <c r="E6" s="2">
        <f t="shared" ref="E6" si="16">(B6)/(B6+C6+D6)</f>
        <v>1</v>
      </c>
      <c r="F6" s="3">
        <f>16+11+15</f>
        <v>42</v>
      </c>
      <c r="G6" s="3">
        <f>0+7+0</f>
        <v>7</v>
      </c>
      <c r="H6">
        <f t="shared" ref="H6" si="17">F6-G6</f>
        <v>35</v>
      </c>
      <c r="I6">
        <f>60*1</f>
        <v>60</v>
      </c>
      <c r="L6">
        <f t="shared" ref="L6" si="18">B6*10</f>
        <v>30</v>
      </c>
      <c r="M6">
        <f t="shared" ref="M6" si="19">D6*5</f>
        <v>0</v>
      </c>
      <c r="N6">
        <f t="shared" ref="N6" si="20">10*1</f>
        <v>10</v>
      </c>
      <c r="O6">
        <f t="shared" ref="O6" si="21">SUM(I6:N6)</f>
        <v>100</v>
      </c>
    </row>
    <row r="7" spans="1:27" x14ac:dyDescent="0.25">
      <c r="A7" s="3" t="s">
        <v>53</v>
      </c>
      <c r="B7" s="3">
        <f>1*5</f>
        <v>5</v>
      </c>
      <c r="C7" s="3">
        <f>1*1</f>
        <v>1</v>
      </c>
      <c r="D7" s="3"/>
      <c r="E7" s="2">
        <f t="shared" ref="E7" si="22">(B7)/(B7+C7+D7)</f>
        <v>0.83333333333333337</v>
      </c>
      <c r="F7" s="3">
        <f>11+9+15+19+13+4</f>
        <v>71</v>
      </c>
      <c r="G7" s="3">
        <f>3+2+3+4+12+15</f>
        <v>39</v>
      </c>
      <c r="H7">
        <f t="shared" ref="H7" si="23">F7-G7</f>
        <v>32</v>
      </c>
      <c r="I7">
        <f>60*1</f>
        <v>60</v>
      </c>
      <c r="J7">
        <f>40*1</f>
        <v>40</v>
      </c>
      <c r="L7">
        <f t="shared" ref="L7" si="24">B7*10</f>
        <v>50</v>
      </c>
      <c r="M7">
        <f t="shared" ref="M7" si="25">D7*5</f>
        <v>0</v>
      </c>
      <c r="N7">
        <f>10*2</f>
        <v>20</v>
      </c>
      <c r="O7">
        <f t="shared" ref="O7" si="26">SUM(I7:N7)</f>
        <v>170</v>
      </c>
    </row>
    <row r="8" spans="1:27" x14ac:dyDescent="0.25">
      <c r="A8" s="3" t="s">
        <v>20</v>
      </c>
      <c r="B8" s="3">
        <f>1*4</f>
        <v>4</v>
      </c>
      <c r="C8" s="3">
        <f>1*8</f>
        <v>8</v>
      </c>
      <c r="D8" s="3"/>
      <c r="E8" s="2">
        <f t="shared" ref="E8:E30" si="27">(B8)/(B8+C8+D8)</f>
        <v>0.33333333333333331</v>
      </c>
      <c r="F8" s="3">
        <f>16+6+15+8+10+2+2+5+3+3+2+5</f>
        <v>77</v>
      </c>
      <c r="G8" s="3">
        <f>1+8+1+6+6+9+7+15+13+12+13+6</f>
        <v>97</v>
      </c>
      <c r="H8">
        <f t="shared" ref="H8:H30" si="28">F8-G8</f>
        <v>-20</v>
      </c>
      <c r="I8">
        <f>60*1</f>
        <v>60</v>
      </c>
      <c r="K8">
        <f>20*2</f>
        <v>40</v>
      </c>
      <c r="L8">
        <f t="shared" ref="L8:L30" si="29">B8*10</f>
        <v>40</v>
      </c>
      <c r="M8">
        <f t="shared" ref="M8:M30" si="30">D8*5</f>
        <v>0</v>
      </c>
      <c r="N8">
        <f>10*4</f>
        <v>40</v>
      </c>
      <c r="O8">
        <f t="shared" ref="O8:O11" si="31">SUM(I8:N8)</f>
        <v>180</v>
      </c>
    </row>
    <row r="9" spans="1:27" x14ac:dyDescent="0.25">
      <c r="A9" s="3" t="s">
        <v>149</v>
      </c>
      <c r="B9" s="3">
        <f>1*2</f>
        <v>2</v>
      </c>
      <c r="C9" s="3">
        <f>1*2</f>
        <v>2</v>
      </c>
      <c r="D9" s="3"/>
      <c r="E9" s="2">
        <f t="shared" si="27"/>
        <v>0.5</v>
      </c>
      <c r="F9" s="3">
        <f>9+3+17+1</f>
        <v>30</v>
      </c>
      <c r="G9" s="3">
        <f>7+5+12+13</f>
        <v>37</v>
      </c>
      <c r="H9">
        <f t="shared" si="28"/>
        <v>-7</v>
      </c>
      <c r="J9">
        <f>40*1</f>
        <v>40</v>
      </c>
      <c r="L9">
        <f t="shared" si="29"/>
        <v>20</v>
      </c>
      <c r="M9">
        <f t="shared" si="30"/>
        <v>0</v>
      </c>
      <c r="N9">
        <f t="shared" ref="N9:N10" si="32">10*1</f>
        <v>10</v>
      </c>
      <c r="O9">
        <f t="shared" si="31"/>
        <v>70</v>
      </c>
    </row>
    <row r="10" spans="1:27" x14ac:dyDescent="0.25">
      <c r="A10" s="3" t="s">
        <v>154</v>
      </c>
      <c r="B10" s="3"/>
      <c r="C10" s="3">
        <f>1*3</f>
        <v>3</v>
      </c>
      <c r="D10" s="3"/>
      <c r="E10" s="2">
        <f t="shared" si="27"/>
        <v>0</v>
      </c>
      <c r="F10" s="3">
        <f>3+5+1</f>
        <v>9</v>
      </c>
      <c r="G10" s="3">
        <f>13+13+13</f>
        <v>39</v>
      </c>
      <c r="H10">
        <f t="shared" si="28"/>
        <v>-30</v>
      </c>
      <c r="L10">
        <f t="shared" si="29"/>
        <v>0</v>
      </c>
      <c r="M10">
        <f t="shared" si="30"/>
        <v>0</v>
      </c>
      <c r="N10">
        <f t="shared" si="32"/>
        <v>10</v>
      </c>
      <c r="O10">
        <f t="shared" si="31"/>
        <v>10</v>
      </c>
    </row>
    <row r="11" spans="1:27" x14ac:dyDescent="0.25">
      <c r="A11" s="3" t="s">
        <v>128</v>
      </c>
      <c r="B11" s="3">
        <f>1*1</f>
        <v>1</v>
      </c>
      <c r="C11" s="3">
        <f>1*2</f>
        <v>2</v>
      </c>
      <c r="D11" s="3"/>
      <c r="E11" s="2">
        <f t="shared" si="27"/>
        <v>0.33333333333333331</v>
      </c>
      <c r="F11" s="3">
        <f>11+3+4</f>
        <v>18</v>
      </c>
      <c r="G11" s="3">
        <f>10+15+8</f>
        <v>33</v>
      </c>
      <c r="H11">
        <f t="shared" si="28"/>
        <v>-15</v>
      </c>
      <c r="L11">
        <f t="shared" si="29"/>
        <v>10</v>
      </c>
      <c r="M11">
        <f t="shared" si="30"/>
        <v>0</v>
      </c>
      <c r="N11">
        <f t="shared" ref="N11" si="33">10*1</f>
        <v>10</v>
      </c>
      <c r="O11">
        <f t="shared" si="31"/>
        <v>20</v>
      </c>
    </row>
    <row r="12" spans="1:27" x14ac:dyDescent="0.25">
      <c r="A12" s="3" t="s">
        <v>36</v>
      </c>
      <c r="B12" s="3">
        <f>1*15</f>
        <v>15</v>
      </c>
      <c r="C12" s="3">
        <f>1*12</f>
        <v>12</v>
      </c>
      <c r="D12" s="3">
        <f>1*1</f>
        <v>1</v>
      </c>
      <c r="E12" s="2">
        <f t="shared" si="27"/>
        <v>0.5357142857142857</v>
      </c>
      <c r="F12" s="3">
        <f>8+10+1+4+2+8+10+2+8+7+7+11+11+11+6+16+5+12</f>
        <v>139</v>
      </c>
      <c r="G12" s="3">
        <f>6+10+15+15+9+14+23+11+10+11+8+14+10+5+19+1+3+17</f>
        <v>201</v>
      </c>
      <c r="H12">
        <f t="shared" si="28"/>
        <v>-62</v>
      </c>
      <c r="J12">
        <f>40*1</f>
        <v>40</v>
      </c>
      <c r="K12">
        <f>20*3</f>
        <v>60</v>
      </c>
      <c r="L12">
        <f t="shared" si="29"/>
        <v>150</v>
      </c>
      <c r="M12">
        <f t="shared" si="30"/>
        <v>5</v>
      </c>
      <c r="N12">
        <f>10*6</f>
        <v>60</v>
      </c>
      <c r="O12">
        <f t="shared" ref="O12:O13" si="34">SUM(I12:N12)</f>
        <v>315</v>
      </c>
    </row>
    <row r="13" spans="1:27" x14ac:dyDescent="0.25">
      <c r="A13" s="3" t="s">
        <v>49</v>
      </c>
      <c r="B13" s="3">
        <f>1*8</f>
        <v>8</v>
      </c>
      <c r="C13" s="3">
        <f>1*4</f>
        <v>4</v>
      </c>
      <c r="D13" s="3">
        <f>1*1</f>
        <v>1</v>
      </c>
      <c r="E13" s="2">
        <f t="shared" ref="E13:E14" si="35">(B13)/(B13+C13+D13)</f>
        <v>0.61538461538461542</v>
      </c>
      <c r="F13" s="3">
        <f>6+9+12+13+11+2+11+10+8+7+13+0+8</f>
        <v>110</v>
      </c>
      <c r="G13" s="3">
        <f>5+2+1+5+4+15+0+10+6+11+3+12+11</f>
        <v>85</v>
      </c>
      <c r="H13">
        <f t="shared" ref="H13:H14" si="36">F13-G13</f>
        <v>25</v>
      </c>
      <c r="J13">
        <f>40*3</f>
        <v>120</v>
      </c>
      <c r="L13">
        <f t="shared" ref="L13:L14" si="37">B13*10</f>
        <v>80</v>
      </c>
      <c r="M13">
        <f t="shared" ref="M13:M14" si="38">D13*5</f>
        <v>5</v>
      </c>
      <c r="N13">
        <f>10*4</f>
        <v>40</v>
      </c>
      <c r="O13">
        <f t="shared" si="34"/>
        <v>245</v>
      </c>
    </row>
    <row r="14" spans="1:27" x14ac:dyDescent="0.25">
      <c r="A14" s="3" t="s">
        <v>84</v>
      </c>
      <c r="B14" s="3">
        <f>1*3</f>
        <v>3</v>
      </c>
      <c r="C14" s="3">
        <f>1*1</f>
        <v>1</v>
      </c>
      <c r="D14" s="3"/>
      <c r="E14" s="2">
        <f t="shared" si="35"/>
        <v>0.75</v>
      </c>
      <c r="F14" s="3">
        <f>14+21+11+3</f>
        <v>49</v>
      </c>
      <c r="G14" s="3">
        <f>8+5+5+18</f>
        <v>36</v>
      </c>
      <c r="H14">
        <f t="shared" si="36"/>
        <v>13</v>
      </c>
      <c r="J14">
        <f>40*1</f>
        <v>40</v>
      </c>
      <c r="L14">
        <f t="shared" si="37"/>
        <v>30</v>
      </c>
      <c r="M14">
        <f t="shared" si="38"/>
        <v>0</v>
      </c>
      <c r="N14">
        <f t="shared" ref="N14:N51" si="39">10*1</f>
        <v>10</v>
      </c>
      <c r="O14">
        <f t="shared" ref="O14" si="40">SUM(I14:N14)</f>
        <v>80</v>
      </c>
    </row>
    <row r="15" spans="1:27" x14ac:dyDescent="0.25">
      <c r="A15" s="3" t="s">
        <v>21</v>
      </c>
      <c r="B15" s="3">
        <f>1*2</f>
        <v>2</v>
      </c>
      <c r="C15" s="3">
        <f>1*1</f>
        <v>1</v>
      </c>
      <c r="D15" s="3">
        <f>1*1</f>
        <v>1</v>
      </c>
      <c r="E15" s="2">
        <f t="shared" si="27"/>
        <v>0.5</v>
      </c>
      <c r="F15" s="3">
        <f>18+10+14+6</f>
        <v>48</v>
      </c>
      <c r="G15" s="3">
        <f>3+10+6+8</f>
        <v>27</v>
      </c>
      <c r="H15">
        <f t="shared" si="28"/>
        <v>21</v>
      </c>
      <c r="J15">
        <f>40*1</f>
        <v>40</v>
      </c>
      <c r="L15">
        <f t="shared" si="29"/>
        <v>20</v>
      </c>
      <c r="M15">
        <f t="shared" si="30"/>
        <v>5</v>
      </c>
      <c r="N15">
        <f t="shared" si="39"/>
        <v>10</v>
      </c>
      <c r="O15">
        <f t="shared" ref="O15:O30" si="41">SUM(I15:N15)</f>
        <v>75</v>
      </c>
    </row>
    <row r="16" spans="1:27" x14ac:dyDescent="0.25">
      <c r="A16" s="3" t="s">
        <v>83</v>
      </c>
      <c r="B16" s="3">
        <f>1*6</f>
        <v>6</v>
      </c>
      <c r="C16" s="3">
        <f>1*4</f>
        <v>4</v>
      </c>
      <c r="D16" s="3">
        <f>1*1</f>
        <v>1</v>
      </c>
      <c r="E16" s="2">
        <f t="shared" si="27"/>
        <v>0.54545454545454541</v>
      </c>
      <c r="F16" s="3">
        <f>6+15+12+5+10+8+6+13+8+11+1</f>
        <v>95</v>
      </c>
      <c r="G16" s="3">
        <f>5+5+7+11+8+8+8+5+10+8+12</f>
        <v>87</v>
      </c>
      <c r="H16">
        <f t="shared" si="28"/>
        <v>8</v>
      </c>
      <c r="J16">
        <f>40*1</f>
        <v>40</v>
      </c>
      <c r="K16">
        <f>20*2</f>
        <v>40</v>
      </c>
      <c r="L16">
        <f t="shared" si="29"/>
        <v>60</v>
      </c>
      <c r="M16">
        <f t="shared" si="30"/>
        <v>5</v>
      </c>
      <c r="N16">
        <f>10*3</f>
        <v>30</v>
      </c>
      <c r="O16">
        <f t="shared" si="41"/>
        <v>175</v>
      </c>
    </row>
    <row r="17" spans="1:15" x14ac:dyDescent="0.25">
      <c r="A17" s="3" t="s">
        <v>86</v>
      </c>
      <c r="B17" s="3">
        <f>1*3</f>
        <v>3</v>
      </c>
      <c r="C17" s="3">
        <f>1*5</f>
        <v>5</v>
      </c>
      <c r="D17" s="3">
        <f>1*1</f>
        <v>1</v>
      </c>
      <c r="E17" s="2">
        <f t="shared" ref="E17:E19" si="42">(B17)/(B17+C17+D17)</f>
        <v>0.33333333333333331</v>
      </c>
      <c r="F17" s="3">
        <f>4+13+11+16+6+5+10+18+12</f>
        <v>95</v>
      </c>
      <c r="G17" s="3">
        <f>19+13+2+12+17+7+11+5+13</f>
        <v>99</v>
      </c>
      <c r="H17">
        <f t="shared" ref="H17:H19" si="43">F17-G17</f>
        <v>-4</v>
      </c>
      <c r="J17">
        <f>40*1</f>
        <v>40</v>
      </c>
      <c r="K17">
        <f>20*1</f>
        <v>20</v>
      </c>
      <c r="L17">
        <f t="shared" ref="L17:L19" si="44">B17*10</f>
        <v>30</v>
      </c>
      <c r="M17">
        <f t="shared" ref="M17:M18" si="45">D17*5</f>
        <v>5</v>
      </c>
      <c r="N17">
        <f>10*2</f>
        <v>20</v>
      </c>
      <c r="O17">
        <f t="shared" ref="O17:O19" si="46">SUM(I17:N17)</f>
        <v>115</v>
      </c>
    </row>
    <row r="18" spans="1:15" x14ac:dyDescent="0.25">
      <c r="A18" s="3" t="s">
        <v>73</v>
      </c>
      <c r="B18" s="3"/>
      <c r="C18" s="3">
        <f>1*3</f>
        <v>3</v>
      </c>
      <c r="D18" s="3"/>
      <c r="E18" s="2">
        <f t="shared" si="42"/>
        <v>0</v>
      </c>
      <c r="F18" s="3">
        <f>7+5+0</f>
        <v>12</v>
      </c>
      <c r="G18" s="3">
        <f>13+13+19</f>
        <v>45</v>
      </c>
      <c r="H18">
        <f t="shared" si="43"/>
        <v>-33</v>
      </c>
      <c r="I18">
        <f>60*1</f>
        <v>60</v>
      </c>
      <c r="L18">
        <f t="shared" si="44"/>
        <v>0</v>
      </c>
      <c r="M18">
        <f t="shared" si="45"/>
        <v>0</v>
      </c>
      <c r="N18">
        <f t="shared" si="39"/>
        <v>10</v>
      </c>
      <c r="O18">
        <f t="shared" si="46"/>
        <v>70</v>
      </c>
    </row>
    <row r="19" spans="1:15" x14ac:dyDescent="0.25">
      <c r="A19" s="3" t="s">
        <v>116</v>
      </c>
      <c r="B19" s="3">
        <f>1*8</f>
        <v>8</v>
      </c>
      <c r="C19" s="3">
        <f>1*4</f>
        <v>4</v>
      </c>
      <c r="D19" s="3"/>
      <c r="E19" s="2">
        <f t="shared" si="42"/>
        <v>0.66666666666666663</v>
      </c>
      <c r="F19" s="3">
        <f>2+3+11+19+5+0+14+18+12+10+13+12</f>
        <v>119</v>
      </c>
      <c r="G19" s="3">
        <f>11+4+4+6+6+11+4+6+0+8+1+1</f>
        <v>62</v>
      </c>
      <c r="H19">
        <f t="shared" si="43"/>
        <v>57</v>
      </c>
      <c r="I19">
        <f>60*3</f>
        <v>180</v>
      </c>
      <c r="L19">
        <f t="shared" si="44"/>
        <v>80</v>
      </c>
      <c r="M19">
        <f>D19*5</f>
        <v>0</v>
      </c>
      <c r="N19">
        <f>10*3</f>
        <v>30</v>
      </c>
      <c r="O19">
        <f t="shared" si="46"/>
        <v>290</v>
      </c>
    </row>
    <row r="20" spans="1:15" x14ac:dyDescent="0.25">
      <c r="A20" s="3" t="s">
        <v>85</v>
      </c>
      <c r="B20" s="3">
        <f>1*1</f>
        <v>1</v>
      </c>
      <c r="C20" s="3">
        <f>1*7</f>
        <v>7</v>
      </c>
      <c r="D20" s="3">
        <f>1*1</f>
        <v>1</v>
      </c>
      <c r="E20" s="2">
        <f t="shared" si="27"/>
        <v>0.1111111111111111</v>
      </c>
      <c r="F20" s="3">
        <f>17+5+7+1+10+4+8+10+7</f>
        <v>69</v>
      </c>
      <c r="G20" s="3">
        <f>2+21+12+12+11+11+18+10+17</f>
        <v>114</v>
      </c>
      <c r="H20">
        <f t="shared" si="28"/>
        <v>-45</v>
      </c>
      <c r="L20">
        <f t="shared" si="29"/>
        <v>10</v>
      </c>
      <c r="M20">
        <f t="shared" si="30"/>
        <v>5</v>
      </c>
      <c r="N20">
        <f>10*3</f>
        <v>30</v>
      </c>
      <c r="O20">
        <f t="shared" si="41"/>
        <v>45</v>
      </c>
    </row>
    <row r="21" spans="1:15" x14ac:dyDescent="0.25">
      <c r="A21" s="3" t="s">
        <v>82</v>
      </c>
      <c r="B21" s="3">
        <f>1*2</f>
        <v>2</v>
      </c>
      <c r="C21" s="3">
        <f>1*3</f>
        <v>3</v>
      </c>
      <c r="D21" s="3">
        <f>1*1</f>
        <v>1</v>
      </c>
      <c r="E21" s="2">
        <f t="shared" ref="E21" si="47">(B21)/(B21+C21+D21)</f>
        <v>0.33333333333333331</v>
      </c>
      <c r="F21" s="3">
        <f>3+13+12+14+13+0</f>
        <v>55</v>
      </c>
      <c r="G21" s="3">
        <f>8+13+16+11+7+15</f>
        <v>70</v>
      </c>
      <c r="H21">
        <f t="shared" ref="H21" si="48">F21-G21</f>
        <v>-15</v>
      </c>
      <c r="K21">
        <f>20*2</f>
        <v>40</v>
      </c>
      <c r="L21">
        <f t="shared" ref="L21" si="49">B21*10</f>
        <v>20</v>
      </c>
      <c r="M21">
        <f t="shared" ref="M21" si="50">D21*5</f>
        <v>5</v>
      </c>
      <c r="N21">
        <f>10*2</f>
        <v>20</v>
      </c>
      <c r="O21">
        <f t="shared" ref="O21" si="51">SUM(I21:N21)</f>
        <v>85</v>
      </c>
    </row>
    <row r="22" spans="1:15" x14ac:dyDescent="0.25">
      <c r="A22" s="3" t="s">
        <v>37</v>
      </c>
      <c r="B22" s="3"/>
      <c r="C22" s="3">
        <f>1*3</f>
        <v>3</v>
      </c>
      <c r="D22" s="3"/>
      <c r="E22" s="2">
        <f t="shared" si="27"/>
        <v>0</v>
      </c>
      <c r="F22" s="3">
        <f>1+3+6</f>
        <v>10</v>
      </c>
      <c r="G22" s="3">
        <f>16+18+14</f>
        <v>48</v>
      </c>
      <c r="H22">
        <f t="shared" si="28"/>
        <v>-38</v>
      </c>
      <c r="L22">
        <f t="shared" si="29"/>
        <v>0</v>
      </c>
      <c r="M22">
        <f t="shared" si="30"/>
        <v>0</v>
      </c>
      <c r="N22">
        <f t="shared" si="39"/>
        <v>10</v>
      </c>
      <c r="O22">
        <f t="shared" si="41"/>
        <v>10</v>
      </c>
    </row>
    <row r="23" spans="1:15" x14ac:dyDescent="0.25">
      <c r="A23" s="3" t="s">
        <v>118</v>
      </c>
      <c r="B23" s="3">
        <f>1*2</f>
        <v>2</v>
      </c>
      <c r="C23" s="3">
        <f>1*5</f>
        <v>5</v>
      </c>
      <c r="D23" s="3"/>
      <c r="E23" s="2">
        <f t="shared" ref="E23:E26" si="52">(B23)/(B23+C23+D23)</f>
        <v>0.2857142857142857</v>
      </c>
      <c r="F23" s="3">
        <f>5+7+7+14+8+19+5</f>
        <v>65</v>
      </c>
      <c r="G23" s="3">
        <f>6+2+11+15+9+0+11</f>
        <v>54</v>
      </c>
      <c r="H23">
        <f t="shared" ref="H23:H26" si="53">F23-G23</f>
        <v>11</v>
      </c>
      <c r="K23">
        <f>20*1</f>
        <v>20</v>
      </c>
      <c r="L23">
        <f t="shared" ref="L23:L26" si="54">B23*10</f>
        <v>20</v>
      </c>
      <c r="M23">
        <f t="shared" ref="M23:M26" si="55">D23*5</f>
        <v>0</v>
      </c>
      <c r="N23">
        <f>10*2</f>
        <v>20</v>
      </c>
      <c r="O23">
        <f t="shared" ref="O23:O26" si="56">SUM(I23:N23)</f>
        <v>60</v>
      </c>
    </row>
    <row r="24" spans="1:15" x14ac:dyDescent="0.25">
      <c r="A24" s="3" t="s">
        <v>109</v>
      </c>
      <c r="B24" s="3">
        <f>1*2</f>
        <v>2</v>
      </c>
      <c r="C24" s="3">
        <f>1*2</f>
        <v>2</v>
      </c>
      <c r="D24" s="3"/>
      <c r="E24" s="2">
        <f t="shared" si="52"/>
        <v>0.5</v>
      </c>
      <c r="F24" s="3">
        <f>10+0+8+0</f>
        <v>18</v>
      </c>
      <c r="G24" s="3">
        <f>8+16+7+15</f>
        <v>46</v>
      </c>
      <c r="H24">
        <f t="shared" si="53"/>
        <v>-28</v>
      </c>
      <c r="J24">
        <f>40*1</f>
        <v>40</v>
      </c>
      <c r="L24">
        <f t="shared" si="54"/>
        <v>20</v>
      </c>
      <c r="M24">
        <f t="shared" si="55"/>
        <v>0</v>
      </c>
      <c r="N24">
        <f t="shared" si="39"/>
        <v>10</v>
      </c>
      <c r="O24">
        <f t="shared" si="56"/>
        <v>70</v>
      </c>
    </row>
    <row r="25" spans="1:15" x14ac:dyDescent="0.25">
      <c r="A25" s="3" t="s">
        <v>127</v>
      </c>
      <c r="B25" s="3"/>
      <c r="C25" s="3">
        <f>1*3</f>
        <v>3</v>
      </c>
      <c r="D25" s="3"/>
      <c r="E25" s="2">
        <f t="shared" si="52"/>
        <v>0</v>
      </c>
      <c r="F25" s="3">
        <f>6+4+5</f>
        <v>15</v>
      </c>
      <c r="G25" s="3">
        <f>23+19+18</f>
        <v>60</v>
      </c>
      <c r="H25">
        <f t="shared" si="53"/>
        <v>-45</v>
      </c>
      <c r="L25">
        <f t="shared" si="54"/>
        <v>0</v>
      </c>
      <c r="M25">
        <f t="shared" si="55"/>
        <v>0</v>
      </c>
      <c r="N25">
        <f t="shared" si="39"/>
        <v>10</v>
      </c>
      <c r="O25">
        <f t="shared" si="56"/>
        <v>10</v>
      </c>
    </row>
    <row r="26" spans="1:15" x14ac:dyDescent="0.25">
      <c r="A26" s="3" t="s">
        <v>117</v>
      </c>
      <c r="B26" s="3">
        <f>1*4</f>
        <v>4</v>
      </c>
      <c r="C26" s="3"/>
      <c r="D26" s="3"/>
      <c r="E26" s="2">
        <f t="shared" si="52"/>
        <v>1</v>
      </c>
      <c r="F26" s="3">
        <f>4+9+15+15</f>
        <v>43</v>
      </c>
      <c r="G26" s="3">
        <f>3+8+0+2</f>
        <v>13</v>
      </c>
      <c r="H26">
        <f t="shared" si="53"/>
        <v>30</v>
      </c>
      <c r="I26">
        <f>60*1</f>
        <v>60</v>
      </c>
      <c r="L26">
        <f t="shared" si="54"/>
        <v>40</v>
      </c>
      <c r="M26">
        <f t="shared" si="55"/>
        <v>0</v>
      </c>
      <c r="N26">
        <f t="shared" si="39"/>
        <v>10</v>
      </c>
      <c r="O26">
        <f t="shared" si="56"/>
        <v>110</v>
      </c>
    </row>
    <row r="27" spans="1:15" x14ac:dyDescent="0.25">
      <c r="A27" s="3" t="s">
        <v>54</v>
      </c>
      <c r="B27" s="3">
        <f>1*5</f>
        <v>5</v>
      </c>
      <c r="C27" s="3"/>
      <c r="D27" s="3"/>
      <c r="E27" s="2">
        <f t="shared" si="27"/>
        <v>1</v>
      </c>
      <c r="F27" s="3">
        <f>16+15+20+12+13</f>
        <v>76</v>
      </c>
      <c r="G27" s="3">
        <f>2+4+0+3+1</f>
        <v>10</v>
      </c>
      <c r="H27">
        <f t="shared" si="28"/>
        <v>66</v>
      </c>
      <c r="I27">
        <f>60*1</f>
        <v>60</v>
      </c>
      <c r="J27">
        <f>40*1</f>
        <v>40</v>
      </c>
      <c r="L27">
        <f t="shared" si="29"/>
        <v>50</v>
      </c>
      <c r="M27">
        <f t="shared" si="30"/>
        <v>0</v>
      </c>
      <c r="N27">
        <f>10*2</f>
        <v>20</v>
      </c>
      <c r="O27">
        <f t="shared" si="41"/>
        <v>170</v>
      </c>
    </row>
    <row r="28" spans="1:15" x14ac:dyDescent="0.25">
      <c r="A28" s="3" t="s">
        <v>50</v>
      </c>
      <c r="B28" s="3">
        <f>1*7</f>
        <v>7</v>
      </c>
      <c r="C28" s="3">
        <f>1*5</f>
        <v>5</v>
      </c>
      <c r="D28" s="3">
        <f>1*1</f>
        <v>1</v>
      </c>
      <c r="E28" s="2">
        <f t="shared" si="27"/>
        <v>0.53846153846153844</v>
      </c>
      <c r="F28" s="3">
        <f>5+6+8+19+11+18+11+15+4+4+8+17+6</f>
        <v>132</v>
      </c>
      <c r="G28" s="3">
        <f>6+7+3+4+1+3+2+14+11+7+8+7+18</f>
        <v>91</v>
      </c>
      <c r="H28">
        <f t="shared" si="28"/>
        <v>41</v>
      </c>
      <c r="I28">
        <f>60*1</f>
        <v>60</v>
      </c>
      <c r="J28">
        <f>40*1</f>
        <v>40</v>
      </c>
      <c r="L28">
        <f t="shared" si="29"/>
        <v>70</v>
      </c>
      <c r="M28">
        <f t="shared" si="30"/>
        <v>5</v>
      </c>
      <c r="N28">
        <f>10*4</f>
        <v>40</v>
      </c>
      <c r="O28">
        <f t="shared" si="41"/>
        <v>215</v>
      </c>
    </row>
    <row r="29" spans="1:15" x14ac:dyDescent="0.25">
      <c r="A29" s="3" t="s">
        <v>136</v>
      </c>
      <c r="B29" s="3">
        <f>1*1</f>
        <v>1</v>
      </c>
      <c r="C29" s="3">
        <f>1*2</f>
        <v>2</v>
      </c>
      <c r="D29" s="3"/>
      <c r="E29" s="2">
        <f t="shared" ref="E29" si="57">(B29)/(B29+C29+D29)</f>
        <v>0.33333333333333331</v>
      </c>
      <c r="F29" s="3">
        <f>7+8+4</f>
        <v>19</v>
      </c>
      <c r="G29" s="3">
        <f>4+10+14</f>
        <v>28</v>
      </c>
      <c r="H29">
        <f t="shared" ref="H29" si="58">F29-G29</f>
        <v>-9</v>
      </c>
      <c r="K29">
        <f>20*1</f>
        <v>20</v>
      </c>
      <c r="L29">
        <f t="shared" ref="L29" si="59">B29*10</f>
        <v>10</v>
      </c>
      <c r="M29">
        <f t="shared" ref="M29" si="60">D29*5</f>
        <v>0</v>
      </c>
      <c r="N29">
        <f t="shared" si="39"/>
        <v>10</v>
      </c>
      <c r="O29">
        <f t="shared" ref="O29" si="61">SUM(I29:N29)</f>
        <v>40</v>
      </c>
    </row>
    <row r="30" spans="1:15" x14ac:dyDescent="0.25">
      <c r="A30" s="3" t="s">
        <v>81</v>
      </c>
      <c r="B30" s="3">
        <f>1*2</f>
        <v>2</v>
      </c>
      <c r="C30" s="3">
        <f>1*2</f>
        <v>2</v>
      </c>
      <c r="D30" s="3"/>
      <c r="E30" s="2">
        <f t="shared" si="27"/>
        <v>0.5</v>
      </c>
      <c r="F30" s="3">
        <f>8+2+13+17</f>
        <v>40</v>
      </c>
      <c r="G30" s="3">
        <f>11+17+3+6</f>
        <v>37</v>
      </c>
      <c r="H30">
        <f t="shared" si="28"/>
        <v>3</v>
      </c>
      <c r="I30">
        <f>60*1</f>
        <v>60</v>
      </c>
      <c r="L30">
        <f t="shared" si="29"/>
        <v>20</v>
      </c>
      <c r="M30">
        <f t="shared" si="30"/>
        <v>0</v>
      </c>
      <c r="N30">
        <f t="shared" ref="N30" si="62">10*1</f>
        <v>10</v>
      </c>
      <c r="O30">
        <f t="shared" si="41"/>
        <v>90</v>
      </c>
    </row>
    <row r="31" spans="1:15" x14ac:dyDescent="0.25">
      <c r="A31" s="3" t="s">
        <v>51</v>
      </c>
      <c r="B31" s="3">
        <f>1*3</f>
        <v>3</v>
      </c>
      <c r="C31" s="3">
        <f>1*3</f>
        <v>3</v>
      </c>
      <c r="D31" s="3"/>
      <c r="E31" s="2">
        <f t="shared" ref="E31:E35" si="63">(B31)/(B31+C31+D31)</f>
        <v>0.5</v>
      </c>
      <c r="F31" s="3">
        <f>2+3+11+23+11+1</f>
        <v>51</v>
      </c>
      <c r="G31" s="3">
        <f>16+11+8+10+7+11</f>
        <v>63</v>
      </c>
      <c r="H31">
        <f t="shared" ref="H31:H35" si="64">F31-G31</f>
        <v>-12</v>
      </c>
      <c r="L31">
        <f t="shared" ref="L31:L35" si="65">B31*10</f>
        <v>30</v>
      </c>
      <c r="M31">
        <f t="shared" ref="M31:M35" si="66">D31*5</f>
        <v>0</v>
      </c>
      <c r="N31">
        <f>10*2</f>
        <v>20</v>
      </c>
      <c r="O31">
        <f t="shared" ref="O31:O35" si="67">SUM(I31:N31)</f>
        <v>50</v>
      </c>
    </row>
    <row r="32" spans="1:15" x14ac:dyDescent="0.25">
      <c r="A32" s="3" t="s">
        <v>52</v>
      </c>
      <c r="B32" s="3">
        <f>1*1</f>
        <v>1</v>
      </c>
      <c r="C32" s="3">
        <f>1*1</f>
        <v>1</v>
      </c>
      <c r="D32" s="3"/>
      <c r="E32" s="2">
        <f t="shared" si="63"/>
        <v>0.5</v>
      </c>
      <c r="F32" s="3">
        <f>6+7</f>
        <v>13</v>
      </c>
      <c r="G32" s="3">
        <f>10+6</f>
        <v>16</v>
      </c>
      <c r="H32">
        <f t="shared" si="64"/>
        <v>-3</v>
      </c>
      <c r="L32">
        <f t="shared" si="65"/>
        <v>10</v>
      </c>
      <c r="M32">
        <f t="shared" si="66"/>
        <v>0</v>
      </c>
      <c r="N32">
        <f t="shared" si="39"/>
        <v>10</v>
      </c>
      <c r="O32">
        <f t="shared" ref="O32" si="68">SUM(I32:N32)</f>
        <v>20</v>
      </c>
    </row>
    <row r="33" spans="2:15" x14ac:dyDescent="0.25">
      <c r="B33" s="3"/>
      <c r="C33" s="3"/>
      <c r="D33" s="3"/>
      <c r="E33" s="2" t="e">
        <f t="shared" ref="E33" si="69">(B33)/(B33+C33+D33)</f>
        <v>#DIV/0!</v>
      </c>
      <c r="F33" s="3"/>
      <c r="G33" s="3"/>
      <c r="H33">
        <f t="shared" ref="H33" si="70">F33-G33</f>
        <v>0</v>
      </c>
      <c r="L33">
        <f t="shared" ref="L33" si="71">B33*10</f>
        <v>0</v>
      </c>
      <c r="M33">
        <f t="shared" ref="M33" si="72">D33*5</f>
        <v>0</v>
      </c>
      <c r="N33">
        <f t="shared" si="39"/>
        <v>10</v>
      </c>
      <c r="O33">
        <f t="shared" ref="O33" si="73">SUM(I33:N33)</f>
        <v>10</v>
      </c>
    </row>
    <row r="34" spans="2:15" x14ac:dyDescent="0.25">
      <c r="B34" s="3"/>
      <c r="C34" s="3"/>
      <c r="D34" s="3"/>
      <c r="E34" s="2" t="e">
        <f t="shared" si="63"/>
        <v>#DIV/0!</v>
      </c>
      <c r="F34" s="3"/>
      <c r="G34" s="3"/>
      <c r="H34">
        <f t="shared" si="64"/>
        <v>0</v>
      </c>
      <c r="L34">
        <f t="shared" si="65"/>
        <v>0</v>
      </c>
      <c r="M34">
        <f t="shared" si="66"/>
        <v>0</v>
      </c>
      <c r="N34">
        <f t="shared" si="39"/>
        <v>10</v>
      </c>
      <c r="O34">
        <f t="shared" si="67"/>
        <v>10</v>
      </c>
    </row>
    <row r="35" spans="2:15" x14ac:dyDescent="0.25">
      <c r="B35" s="3"/>
      <c r="C35" s="3"/>
      <c r="D35" s="3"/>
      <c r="E35" s="2" t="e">
        <f t="shared" si="63"/>
        <v>#DIV/0!</v>
      </c>
      <c r="F35" s="3"/>
      <c r="G35" s="3"/>
      <c r="H35">
        <f t="shared" si="64"/>
        <v>0</v>
      </c>
      <c r="L35">
        <f t="shared" si="65"/>
        <v>0</v>
      </c>
      <c r="M35">
        <f t="shared" si="66"/>
        <v>0</v>
      </c>
      <c r="N35">
        <f t="shared" si="39"/>
        <v>10</v>
      </c>
      <c r="O35">
        <f t="shared" si="67"/>
        <v>10</v>
      </c>
    </row>
    <row r="36" spans="2:15" x14ac:dyDescent="0.25">
      <c r="B36" s="3"/>
      <c r="C36" s="3"/>
      <c r="D36" s="3"/>
      <c r="E36" s="2" t="e">
        <f t="shared" ref="E36:E40" si="74">(B36)/(B36+C36+D36)</f>
        <v>#DIV/0!</v>
      </c>
      <c r="F36" s="3"/>
      <c r="G36" s="3"/>
      <c r="H36">
        <f t="shared" ref="H36:H40" si="75">F36-G36</f>
        <v>0</v>
      </c>
      <c r="L36">
        <f t="shared" ref="L36:L40" si="76">B36*10</f>
        <v>0</v>
      </c>
      <c r="M36">
        <f t="shared" ref="M36:M40" si="77">D36*5</f>
        <v>0</v>
      </c>
      <c r="N36">
        <f t="shared" si="39"/>
        <v>10</v>
      </c>
      <c r="O36">
        <f t="shared" ref="O36:O40" si="78">SUM(I36:N36)</f>
        <v>10</v>
      </c>
    </row>
    <row r="37" spans="2:15" x14ac:dyDescent="0.25">
      <c r="B37" s="3"/>
      <c r="C37" s="3"/>
      <c r="D37" s="3"/>
      <c r="E37" s="2" t="e">
        <f t="shared" si="74"/>
        <v>#DIV/0!</v>
      </c>
      <c r="F37" s="3"/>
      <c r="G37" s="3"/>
      <c r="H37">
        <f t="shared" si="75"/>
        <v>0</v>
      </c>
      <c r="L37">
        <f t="shared" si="76"/>
        <v>0</v>
      </c>
      <c r="M37">
        <f t="shared" si="77"/>
        <v>0</v>
      </c>
      <c r="N37">
        <f t="shared" si="39"/>
        <v>10</v>
      </c>
      <c r="O37">
        <f t="shared" si="78"/>
        <v>10</v>
      </c>
    </row>
    <row r="38" spans="2:15" x14ac:dyDescent="0.25">
      <c r="B38" s="3"/>
      <c r="C38" s="3"/>
      <c r="D38" s="3"/>
      <c r="E38" s="2" t="e">
        <f t="shared" si="74"/>
        <v>#DIV/0!</v>
      </c>
      <c r="F38" s="3"/>
      <c r="G38" s="3"/>
      <c r="H38">
        <f t="shared" si="75"/>
        <v>0</v>
      </c>
      <c r="L38">
        <f t="shared" si="76"/>
        <v>0</v>
      </c>
      <c r="M38">
        <f t="shared" si="77"/>
        <v>0</v>
      </c>
      <c r="N38">
        <f t="shared" si="39"/>
        <v>10</v>
      </c>
      <c r="O38">
        <f t="shared" ref="O38" si="79">SUM(I38:N38)</f>
        <v>10</v>
      </c>
    </row>
    <row r="39" spans="2:15" x14ac:dyDescent="0.25">
      <c r="B39" s="3"/>
      <c r="C39" s="3"/>
      <c r="D39" s="3"/>
      <c r="E39" s="2" t="e">
        <f t="shared" si="74"/>
        <v>#DIV/0!</v>
      </c>
      <c r="F39" s="3"/>
      <c r="G39" s="3"/>
      <c r="H39">
        <f t="shared" si="75"/>
        <v>0</v>
      </c>
      <c r="L39">
        <f t="shared" si="76"/>
        <v>0</v>
      </c>
      <c r="M39">
        <f t="shared" si="77"/>
        <v>0</v>
      </c>
      <c r="N39">
        <f t="shared" si="39"/>
        <v>10</v>
      </c>
      <c r="O39">
        <f t="shared" si="78"/>
        <v>10</v>
      </c>
    </row>
    <row r="40" spans="2:15" x14ac:dyDescent="0.25">
      <c r="B40" s="3"/>
      <c r="C40" s="3"/>
      <c r="D40" s="3"/>
      <c r="E40" s="2" t="e">
        <f t="shared" si="74"/>
        <v>#DIV/0!</v>
      </c>
      <c r="F40" s="3"/>
      <c r="G40" s="3"/>
      <c r="H40">
        <f t="shared" si="75"/>
        <v>0</v>
      </c>
      <c r="L40">
        <f t="shared" si="76"/>
        <v>0</v>
      </c>
      <c r="M40">
        <f t="shared" si="77"/>
        <v>0</v>
      </c>
      <c r="N40">
        <f t="shared" si="39"/>
        <v>10</v>
      </c>
      <c r="O40">
        <f t="shared" si="78"/>
        <v>10</v>
      </c>
    </row>
    <row r="41" spans="2:15" x14ac:dyDescent="0.25">
      <c r="B41" s="3"/>
      <c r="C41" s="3"/>
      <c r="D41" s="3"/>
      <c r="E41" s="2" t="e">
        <f t="shared" ref="E41" si="80">(B41)/(B41+C41+D41)</f>
        <v>#DIV/0!</v>
      </c>
      <c r="F41" s="3"/>
      <c r="G41" s="3"/>
      <c r="H41">
        <f t="shared" ref="H41" si="81">F41-G41</f>
        <v>0</v>
      </c>
      <c r="L41">
        <f t="shared" ref="L41" si="82">B41*10</f>
        <v>0</v>
      </c>
      <c r="M41">
        <f t="shared" ref="M41" si="83">D41*5</f>
        <v>0</v>
      </c>
      <c r="N41">
        <f t="shared" si="39"/>
        <v>10</v>
      </c>
      <c r="O41">
        <f t="shared" ref="O41" si="84">SUM(I41:N41)</f>
        <v>10</v>
      </c>
    </row>
    <row r="42" spans="2:15" ht="14.25" customHeight="1" x14ac:dyDescent="0.25">
      <c r="B42" s="3"/>
      <c r="C42" s="3"/>
      <c r="D42" s="3"/>
      <c r="E42" s="2" t="e">
        <f t="shared" ref="E42:E50" si="85">(B42)/(B42+C42+D42)</f>
        <v>#DIV/0!</v>
      </c>
      <c r="F42" s="3"/>
      <c r="G42" s="3"/>
      <c r="H42">
        <f t="shared" ref="H42:H50" si="86">F42-G42</f>
        <v>0</v>
      </c>
      <c r="L42">
        <f t="shared" ref="L42:L50" si="87">B42*10</f>
        <v>0</v>
      </c>
      <c r="M42">
        <f t="shared" ref="M42:M50" si="88">D42*5</f>
        <v>0</v>
      </c>
      <c r="N42">
        <f t="shared" si="39"/>
        <v>10</v>
      </c>
      <c r="O42">
        <f t="shared" ref="O42" si="89">SUM(I42:N42)</f>
        <v>10</v>
      </c>
    </row>
    <row r="43" spans="2:15" x14ac:dyDescent="0.25">
      <c r="B43" s="3"/>
      <c r="C43" s="3"/>
      <c r="D43" s="3"/>
      <c r="E43" s="2" t="e">
        <f t="shared" si="85"/>
        <v>#DIV/0!</v>
      </c>
      <c r="F43" s="3"/>
      <c r="G43" s="3"/>
      <c r="H43">
        <f t="shared" si="86"/>
        <v>0</v>
      </c>
      <c r="L43">
        <f t="shared" si="87"/>
        <v>0</v>
      </c>
      <c r="M43">
        <f t="shared" si="88"/>
        <v>0</v>
      </c>
      <c r="N43">
        <f t="shared" si="39"/>
        <v>10</v>
      </c>
      <c r="O43">
        <f t="shared" ref="O43:O44" si="90">SUM(I43:N43)</f>
        <v>10</v>
      </c>
    </row>
    <row r="44" spans="2:15" x14ac:dyDescent="0.25">
      <c r="B44" s="3"/>
      <c r="C44" s="3"/>
      <c r="D44" s="3"/>
      <c r="E44" s="2" t="e">
        <f t="shared" si="85"/>
        <v>#DIV/0!</v>
      </c>
      <c r="F44" s="3"/>
      <c r="G44" s="3"/>
      <c r="H44">
        <f t="shared" si="86"/>
        <v>0</v>
      </c>
      <c r="L44">
        <f t="shared" si="87"/>
        <v>0</v>
      </c>
      <c r="M44">
        <f t="shared" si="88"/>
        <v>0</v>
      </c>
      <c r="N44">
        <f t="shared" si="39"/>
        <v>10</v>
      </c>
      <c r="O44">
        <f t="shared" si="90"/>
        <v>10</v>
      </c>
    </row>
    <row r="45" spans="2:15" x14ac:dyDescent="0.25">
      <c r="B45" s="3"/>
      <c r="C45" s="3"/>
      <c r="D45" s="3"/>
      <c r="E45" s="2" t="e">
        <f t="shared" ref="E45:E48" si="91">(B45)/(B45+C45+D45)</f>
        <v>#DIV/0!</v>
      </c>
      <c r="F45" s="3"/>
      <c r="G45" s="3"/>
      <c r="H45">
        <f t="shared" ref="H45:H48" si="92">F45-G45</f>
        <v>0</v>
      </c>
      <c r="L45">
        <f t="shared" ref="L45:L48" si="93">B45*10</f>
        <v>0</v>
      </c>
      <c r="M45">
        <f t="shared" ref="M45:M48" si="94">D45*5</f>
        <v>0</v>
      </c>
      <c r="N45">
        <f t="shared" si="39"/>
        <v>10</v>
      </c>
      <c r="O45">
        <f t="shared" ref="O45:O48" si="95">SUM(I45:N45)</f>
        <v>10</v>
      </c>
    </row>
    <row r="46" spans="2:15" x14ac:dyDescent="0.25">
      <c r="B46" s="3"/>
      <c r="C46" s="3"/>
      <c r="D46" s="3"/>
      <c r="E46" s="2" t="e">
        <f t="shared" si="91"/>
        <v>#DIV/0!</v>
      </c>
      <c r="F46" s="3"/>
      <c r="G46" s="3"/>
      <c r="H46">
        <f t="shared" si="92"/>
        <v>0</v>
      </c>
      <c r="L46">
        <f t="shared" si="93"/>
        <v>0</v>
      </c>
      <c r="M46">
        <f t="shared" si="94"/>
        <v>0</v>
      </c>
      <c r="N46">
        <f t="shared" si="39"/>
        <v>10</v>
      </c>
      <c r="O46">
        <f t="shared" si="95"/>
        <v>10</v>
      </c>
    </row>
    <row r="47" spans="2:15" x14ac:dyDescent="0.25">
      <c r="B47" s="3"/>
      <c r="C47" s="3"/>
      <c r="D47" s="3"/>
      <c r="E47" s="2" t="e">
        <f t="shared" si="91"/>
        <v>#DIV/0!</v>
      </c>
      <c r="F47" s="3"/>
      <c r="G47" s="3"/>
      <c r="H47">
        <f t="shared" si="92"/>
        <v>0</v>
      </c>
      <c r="L47">
        <f t="shared" si="93"/>
        <v>0</v>
      </c>
      <c r="M47">
        <f t="shared" si="94"/>
        <v>0</v>
      </c>
      <c r="N47">
        <f t="shared" si="39"/>
        <v>10</v>
      </c>
      <c r="O47">
        <f t="shared" si="95"/>
        <v>10</v>
      </c>
    </row>
    <row r="48" spans="2:15" x14ac:dyDescent="0.25">
      <c r="B48" s="3"/>
      <c r="C48" s="3"/>
      <c r="D48" s="3"/>
      <c r="E48" s="2" t="e">
        <f t="shared" si="91"/>
        <v>#DIV/0!</v>
      </c>
      <c r="F48" s="3"/>
      <c r="G48" s="3"/>
      <c r="H48">
        <f t="shared" si="92"/>
        <v>0</v>
      </c>
      <c r="L48">
        <f t="shared" si="93"/>
        <v>0</v>
      </c>
      <c r="M48">
        <f t="shared" si="94"/>
        <v>0</v>
      </c>
      <c r="N48">
        <f t="shared" si="39"/>
        <v>10</v>
      </c>
      <c r="O48">
        <f t="shared" si="95"/>
        <v>10</v>
      </c>
    </row>
    <row r="49" spans="2:15" x14ac:dyDescent="0.25">
      <c r="B49" s="3"/>
      <c r="C49" s="3"/>
      <c r="D49" s="3"/>
      <c r="E49" s="2" t="e">
        <f t="shared" si="85"/>
        <v>#DIV/0!</v>
      </c>
      <c r="F49" s="3"/>
      <c r="G49" s="3"/>
      <c r="H49">
        <f t="shared" si="86"/>
        <v>0</v>
      </c>
      <c r="L49">
        <f t="shared" si="87"/>
        <v>0</v>
      </c>
      <c r="M49">
        <f t="shared" si="88"/>
        <v>0</v>
      </c>
      <c r="N49">
        <f t="shared" si="39"/>
        <v>10</v>
      </c>
      <c r="O49">
        <f t="shared" ref="O49:O50" si="96">SUM(I49:N49)</f>
        <v>10</v>
      </c>
    </row>
    <row r="50" spans="2:15" x14ac:dyDescent="0.25">
      <c r="B50" s="3"/>
      <c r="C50" s="3"/>
      <c r="D50" s="3"/>
      <c r="E50" s="2" t="e">
        <f t="shared" si="85"/>
        <v>#DIV/0!</v>
      </c>
      <c r="F50" s="3"/>
      <c r="G50" s="3"/>
      <c r="H50">
        <f t="shared" si="86"/>
        <v>0</v>
      </c>
      <c r="L50">
        <f t="shared" si="87"/>
        <v>0</v>
      </c>
      <c r="M50">
        <f t="shared" si="88"/>
        <v>0</v>
      </c>
      <c r="N50">
        <f t="shared" si="39"/>
        <v>10</v>
      </c>
      <c r="O50">
        <f t="shared" si="96"/>
        <v>10</v>
      </c>
    </row>
    <row r="51" spans="2:15" x14ac:dyDescent="0.25">
      <c r="B51" s="3"/>
      <c r="C51" s="3"/>
      <c r="D51" s="3"/>
      <c r="E51" s="2" t="e">
        <f t="shared" ref="E51:E197" si="97">(B51)/(B51+C51+D51)</f>
        <v>#DIV/0!</v>
      </c>
      <c r="F51" s="3"/>
      <c r="G51" s="3"/>
      <c r="H51">
        <f t="shared" ref="H51:H134" si="98">F51-G51</f>
        <v>0</v>
      </c>
      <c r="L51">
        <f t="shared" ref="L51:L187" si="99">B51*10</f>
        <v>0</v>
      </c>
      <c r="M51">
        <f t="shared" ref="M51:M197" si="100">D51*5</f>
        <v>0</v>
      </c>
      <c r="N51">
        <f t="shared" si="39"/>
        <v>10</v>
      </c>
      <c r="O51">
        <f t="shared" ref="O51:O190" si="101">SUM(I51:N51)</f>
        <v>10</v>
      </c>
    </row>
    <row r="52" spans="2:15" x14ac:dyDescent="0.25">
      <c r="B52" s="3"/>
      <c r="C52" s="3"/>
      <c r="D52" s="3"/>
      <c r="E52" s="2" t="e">
        <f t="shared" si="97"/>
        <v>#DIV/0!</v>
      </c>
      <c r="F52" s="3"/>
      <c r="G52" s="3"/>
      <c r="H52">
        <f t="shared" si="98"/>
        <v>0</v>
      </c>
      <c r="L52">
        <f t="shared" si="99"/>
        <v>0</v>
      </c>
      <c r="M52">
        <f t="shared" si="100"/>
        <v>0</v>
      </c>
      <c r="N52">
        <f t="shared" ref="N52:N107" si="102">10*1</f>
        <v>10</v>
      </c>
      <c r="O52">
        <f t="shared" ref="O52" si="103">SUM(I52:N52)</f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98"/>
        <v>0</v>
      </c>
      <c r="L53">
        <f t="shared" si="99"/>
        <v>0</v>
      </c>
      <c r="M53">
        <f t="shared" si="100"/>
        <v>0</v>
      </c>
      <c r="N53">
        <f t="shared" si="102"/>
        <v>10</v>
      </c>
      <c r="O53">
        <f t="shared" ref="O53" si="104">SUM(I53:N53)</f>
        <v>10</v>
      </c>
    </row>
    <row r="54" spans="2:15" x14ac:dyDescent="0.25">
      <c r="B54" s="3"/>
      <c r="C54" s="3"/>
      <c r="D54" s="3"/>
      <c r="E54" s="2" t="e">
        <f t="shared" ref="E54" si="105">(B54)/(B54+C54+D54)</f>
        <v>#DIV/0!</v>
      </c>
      <c r="F54" s="3"/>
      <c r="G54" s="3"/>
      <c r="H54">
        <f t="shared" si="98"/>
        <v>0</v>
      </c>
      <c r="L54">
        <f t="shared" si="99"/>
        <v>0</v>
      </c>
      <c r="M54">
        <f t="shared" si="100"/>
        <v>0</v>
      </c>
      <c r="N54">
        <f t="shared" si="102"/>
        <v>10</v>
      </c>
      <c r="O54">
        <f t="shared" ref="O54" si="106">SUM(I54:N54)</f>
        <v>10</v>
      </c>
    </row>
    <row r="55" spans="2:15" x14ac:dyDescent="0.25">
      <c r="B55" s="3"/>
      <c r="C55" s="3"/>
      <c r="D55" s="3"/>
      <c r="E55" s="2" t="e">
        <f t="shared" ref="E55:E56" si="107">(B55)/(B55+C55+D55)</f>
        <v>#DIV/0!</v>
      </c>
      <c r="F55" s="3"/>
      <c r="G55" s="3"/>
      <c r="H55">
        <f t="shared" si="98"/>
        <v>0</v>
      </c>
      <c r="L55">
        <f t="shared" si="99"/>
        <v>0</v>
      </c>
      <c r="M55">
        <f t="shared" si="100"/>
        <v>0</v>
      </c>
      <c r="N55">
        <f t="shared" si="102"/>
        <v>10</v>
      </c>
      <c r="O55">
        <f t="shared" ref="O55" si="108">SUM(I55:N55)</f>
        <v>10</v>
      </c>
    </row>
    <row r="56" spans="2:15" x14ac:dyDescent="0.25">
      <c r="B56" s="3"/>
      <c r="C56" s="3"/>
      <c r="D56" s="3"/>
      <c r="E56" s="2" t="e">
        <f t="shared" si="107"/>
        <v>#DIV/0!</v>
      </c>
      <c r="F56" s="3"/>
      <c r="G56" s="3"/>
      <c r="H56">
        <f t="shared" ref="H56" si="109">F56-G56</f>
        <v>0</v>
      </c>
      <c r="L56">
        <f t="shared" ref="L56" si="110">B56*10</f>
        <v>0</v>
      </c>
      <c r="M56">
        <f t="shared" ref="M56" si="111">D56*5</f>
        <v>0</v>
      </c>
      <c r="N56">
        <f t="shared" si="102"/>
        <v>10</v>
      </c>
      <c r="O56">
        <f t="shared" ref="O56" si="112">SUM(I56:N56)</f>
        <v>10</v>
      </c>
    </row>
    <row r="57" spans="2:15" x14ac:dyDescent="0.25">
      <c r="B57" s="3"/>
      <c r="C57" s="3"/>
      <c r="D57" s="3"/>
      <c r="E57" s="2" t="e">
        <f t="shared" ref="E57:E68" si="113">(B57)/(B57+C57+D57)</f>
        <v>#DIV/0!</v>
      </c>
      <c r="F57" s="3"/>
      <c r="G57" s="3"/>
      <c r="H57">
        <f t="shared" si="98"/>
        <v>0</v>
      </c>
      <c r="L57">
        <f t="shared" si="99"/>
        <v>0</v>
      </c>
      <c r="M57">
        <f t="shared" si="100"/>
        <v>0</v>
      </c>
      <c r="N57">
        <f t="shared" si="102"/>
        <v>10</v>
      </c>
      <c r="O57">
        <f t="shared" ref="O57:O68" si="114">SUM(I57:N57)</f>
        <v>10</v>
      </c>
    </row>
    <row r="58" spans="2:15" x14ac:dyDescent="0.25">
      <c r="B58" s="3"/>
      <c r="C58" s="3"/>
      <c r="D58" s="3"/>
      <c r="E58" s="2" t="e">
        <f t="shared" si="113"/>
        <v>#DIV/0!</v>
      </c>
      <c r="F58" s="3"/>
      <c r="G58" s="3"/>
      <c r="H58">
        <f t="shared" si="98"/>
        <v>0</v>
      </c>
      <c r="L58">
        <f t="shared" si="99"/>
        <v>0</v>
      </c>
      <c r="M58">
        <f t="shared" si="100"/>
        <v>0</v>
      </c>
      <c r="N58">
        <f t="shared" si="102"/>
        <v>10</v>
      </c>
      <c r="O58">
        <f t="shared" ref="O58" si="115">SUM(I58:N58)</f>
        <v>10</v>
      </c>
    </row>
    <row r="59" spans="2:15" x14ac:dyDescent="0.25">
      <c r="B59" s="3"/>
      <c r="C59" s="3"/>
      <c r="D59" s="3"/>
      <c r="E59" s="2" t="e">
        <f t="shared" si="113"/>
        <v>#DIV/0!</v>
      </c>
      <c r="F59" s="3"/>
      <c r="G59" s="3"/>
      <c r="H59">
        <f t="shared" ref="H59" si="116">F59-G59</f>
        <v>0</v>
      </c>
      <c r="L59">
        <f t="shared" ref="L59" si="117">B59*10</f>
        <v>0</v>
      </c>
      <c r="M59">
        <f t="shared" ref="M59" si="118">D59*5</f>
        <v>0</v>
      </c>
      <c r="N59">
        <f t="shared" si="102"/>
        <v>10</v>
      </c>
      <c r="O59">
        <f t="shared" ref="O59" si="119">SUM(I59:N59)</f>
        <v>10</v>
      </c>
    </row>
    <row r="60" spans="2:15" x14ac:dyDescent="0.25">
      <c r="B60" s="3"/>
      <c r="C60" s="3"/>
      <c r="D60" s="3"/>
      <c r="E60" s="2" t="e">
        <f t="shared" si="113"/>
        <v>#DIV/0!</v>
      </c>
      <c r="F60" s="3"/>
      <c r="G60" s="3"/>
      <c r="H60">
        <f t="shared" si="98"/>
        <v>0</v>
      </c>
      <c r="L60">
        <f t="shared" si="99"/>
        <v>0</v>
      </c>
      <c r="M60">
        <f t="shared" si="100"/>
        <v>0</v>
      </c>
      <c r="N60">
        <f t="shared" si="102"/>
        <v>10</v>
      </c>
      <c r="O60">
        <f t="shared" ref="O60" si="120">SUM(I60:N60)</f>
        <v>10</v>
      </c>
    </row>
    <row r="61" spans="2:15" x14ac:dyDescent="0.25">
      <c r="B61" s="3"/>
      <c r="C61" s="3"/>
      <c r="D61" s="3"/>
      <c r="E61" s="2" t="e">
        <f t="shared" si="113"/>
        <v>#DIV/0!</v>
      </c>
      <c r="F61" s="3"/>
      <c r="G61" s="3"/>
      <c r="H61">
        <f t="shared" si="98"/>
        <v>0</v>
      </c>
      <c r="L61">
        <f t="shared" si="99"/>
        <v>0</v>
      </c>
      <c r="M61">
        <f t="shared" si="100"/>
        <v>0</v>
      </c>
      <c r="N61">
        <f t="shared" si="102"/>
        <v>10</v>
      </c>
      <c r="O61">
        <f t="shared" ref="O61" si="121">SUM(I61:N61)</f>
        <v>10</v>
      </c>
    </row>
    <row r="62" spans="2:15" x14ac:dyDescent="0.25">
      <c r="B62" s="3"/>
      <c r="C62" s="3"/>
      <c r="D62" s="3"/>
      <c r="E62" s="2" t="e">
        <f t="shared" si="113"/>
        <v>#DIV/0!</v>
      </c>
      <c r="F62" s="3"/>
      <c r="G62" s="3"/>
      <c r="H62">
        <f t="shared" si="98"/>
        <v>0</v>
      </c>
      <c r="L62">
        <f t="shared" si="99"/>
        <v>0</v>
      </c>
      <c r="M62">
        <f t="shared" si="100"/>
        <v>0</v>
      </c>
      <c r="N62">
        <f t="shared" si="102"/>
        <v>10</v>
      </c>
      <c r="O62">
        <f t="shared" ref="O62" si="122">SUM(I62:N62)</f>
        <v>10</v>
      </c>
    </row>
    <row r="63" spans="2:15" x14ac:dyDescent="0.25">
      <c r="B63" s="3"/>
      <c r="C63" s="3"/>
      <c r="D63" s="3"/>
      <c r="E63" s="2" t="e">
        <f t="shared" si="113"/>
        <v>#DIV/0!</v>
      </c>
      <c r="F63" s="3"/>
      <c r="G63" s="3"/>
      <c r="H63">
        <f t="shared" si="98"/>
        <v>0</v>
      </c>
      <c r="L63">
        <f t="shared" si="99"/>
        <v>0</v>
      </c>
      <c r="M63">
        <f t="shared" si="100"/>
        <v>0</v>
      </c>
      <c r="N63">
        <f t="shared" si="102"/>
        <v>10</v>
      </c>
      <c r="O63">
        <f t="shared" si="114"/>
        <v>10</v>
      </c>
    </row>
    <row r="64" spans="2:15" x14ac:dyDescent="0.25">
      <c r="B64" s="3"/>
      <c r="C64" s="3"/>
      <c r="D64" s="3"/>
      <c r="E64" s="2" t="e">
        <f t="shared" si="113"/>
        <v>#DIV/0!</v>
      </c>
      <c r="F64" s="3"/>
      <c r="G64" s="3"/>
      <c r="H64">
        <f t="shared" si="98"/>
        <v>0</v>
      </c>
      <c r="L64">
        <f t="shared" si="99"/>
        <v>0</v>
      </c>
      <c r="M64">
        <f t="shared" si="100"/>
        <v>0</v>
      </c>
      <c r="N64">
        <f t="shared" si="102"/>
        <v>10</v>
      </c>
      <c r="O64">
        <f t="shared" ref="O64:O66" si="123">SUM(I64:N64)</f>
        <v>10</v>
      </c>
    </row>
    <row r="65" spans="2:15" x14ac:dyDescent="0.25">
      <c r="B65" s="3"/>
      <c r="C65" s="3"/>
      <c r="D65" s="3"/>
      <c r="E65" s="2" t="e">
        <f t="shared" si="113"/>
        <v>#DIV/0!</v>
      </c>
      <c r="F65" s="3"/>
      <c r="G65" s="3"/>
      <c r="H65">
        <f t="shared" si="98"/>
        <v>0</v>
      </c>
      <c r="L65">
        <f t="shared" si="99"/>
        <v>0</v>
      </c>
      <c r="M65">
        <f t="shared" si="100"/>
        <v>0</v>
      </c>
      <c r="N65">
        <f t="shared" si="102"/>
        <v>10</v>
      </c>
      <c r="O65">
        <f t="shared" si="123"/>
        <v>10</v>
      </c>
    </row>
    <row r="66" spans="2:15" x14ac:dyDescent="0.25">
      <c r="B66" s="3"/>
      <c r="C66" s="3"/>
      <c r="D66" s="3"/>
      <c r="E66" s="2" t="e">
        <f t="shared" si="113"/>
        <v>#DIV/0!</v>
      </c>
      <c r="F66" s="3"/>
      <c r="G66" s="3"/>
      <c r="H66">
        <f t="shared" si="98"/>
        <v>0</v>
      </c>
      <c r="L66">
        <f t="shared" si="99"/>
        <v>0</v>
      </c>
      <c r="M66">
        <f t="shared" si="100"/>
        <v>0</v>
      </c>
      <c r="N66">
        <f t="shared" si="102"/>
        <v>10</v>
      </c>
      <c r="O66">
        <f t="shared" si="123"/>
        <v>10</v>
      </c>
    </row>
    <row r="67" spans="2:15" x14ac:dyDescent="0.25">
      <c r="B67" s="3"/>
      <c r="C67" s="3"/>
      <c r="D67" s="3"/>
      <c r="E67" s="2" t="e">
        <f t="shared" si="113"/>
        <v>#DIV/0!</v>
      </c>
      <c r="F67" s="3"/>
      <c r="G67" s="3"/>
      <c r="H67">
        <f t="shared" si="98"/>
        <v>0</v>
      </c>
      <c r="L67">
        <f t="shared" si="99"/>
        <v>0</v>
      </c>
      <c r="M67">
        <f t="shared" si="100"/>
        <v>0</v>
      </c>
      <c r="N67">
        <f t="shared" si="102"/>
        <v>10</v>
      </c>
      <c r="O67">
        <f t="shared" ref="O67" si="124">SUM(I67:N67)</f>
        <v>10</v>
      </c>
    </row>
    <row r="68" spans="2:15" x14ac:dyDescent="0.25">
      <c r="B68" s="3"/>
      <c r="C68" s="3"/>
      <c r="D68" s="3"/>
      <c r="E68" s="2" t="e">
        <f t="shared" si="113"/>
        <v>#DIV/0!</v>
      </c>
      <c r="F68" s="3"/>
      <c r="G68" s="3"/>
      <c r="H68">
        <f t="shared" si="98"/>
        <v>0</v>
      </c>
      <c r="L68">
        <f t="shared" si="99"/>
        <v>0</v>
      </c>
      <c r="M68">
        <f t="shared" si="100"/>
        <v>0</v>
      </c>
      <c r="N68">
        <f t="shared" si="102"/>
        <v>10</v>
      </c>
      <c r="O68">
        <f t="shared" si="114"/>
        <v>10</v>
      </c>
    </row>
    <row r="69" spans="2:15" x14ac:dyDescent="0.25">
      <c r="B69" s="3"/>
      <c r="C69" s="3"/>
      <c r="D69" s="3"/>
      <c r="E69" s="2" t="e">
        <f t="shared" ref="E69" si="125">(B69)/(B69+C69+D69)</f>
        <v>#DIV/0!</v>
      </c>
      <c r="F69" s="3"/>
      <c r="G69" s="3"/>
      <c r="H69">
        <f>F69-G69</f>
        <v>0</v>
      </c>
      <c r="L69">
        <f t="shared" ref="L69" si="126">B69*10</f>
        <v>0</v>
      </c>
      <c r="M69">
        <f t="shared" ref="M69" si="127">D69*5</f>
        <v>0</v>
      </c>
      <c r="N69">
        <f t="shared" si="102"/>
        <v>10</v>
      </c>
      <c r="O69">
        <f t="shared" ref="O69" si="128">SUM(I69:N69)</f>
        <v>10</v>
      </c>
    </row>
    <row r="70" spans="2:15" x14ac:dyDescent="0.25">
      <c r="B70" s="3"/>
      <c r="C70" s="3"/>
      <c r="D70" s="3"/>
      <c r="E70" s="2" t="e">
        <f t="shared" ref="E70:E84" si="129">(B70)/(B70+C70+D70)</f>
        <v>#DIV/0!</v>
      </c>
      <c r="F70" s="3"/>
      <c r="G70" s="3"/>
      <c r="H70">
        <f t="shared" ref="H70:H84" si="130">F70-G70</f>
        <v>0</v>
      </c>
      <c r="L70">
        <f t="shared" ref="L70:L84" si="131">B70*10</f>
        <v>0</v>
      </c>
      <c r="M70">
        <f t="shared" ref="M70:M84" si="132">D70*5</f>
        <v>0</v>
      </c>
      <c r="N70">
        <f t="shared" si="102"/>
        <v>10</v>
      </c>
      <c r="O70">
        <f t="shared" ref="O70:O84" si="133">SUM(I70:N70)</f>
        <v>10</v>
      </c>
    </row>
    <row r="71" spans="2:15" x14ac:dyDescent="0.25">
      <c r="B71" s="3"/>
      <c r="C71" s="3"/>
      <c r="D71" s="3"/>
      <c r="E71" s="2" t="e">
        <f t="shared" si="129"/>
        <v>#DIV/0!</v>
      </c>
      <c r="F71" s="3"/>
      <c r="G71" s="3"/>
      <c r="H71">
        <f t="shared" si="130"/>
        <v>0</v>
      </c>
      <c r="L71">
        <f t="shared" si="131"/>
        <v>0</v>
      </c>
      <c r="M71">
        <f t="shared" si="132"/>
        <v>0</v>
      </c>
      <c r="N71">
        <f t="shared" si="102"/>
        <v>10</v>
      </c>
      <c r="O71">
        <f t="shared" si="133"/>
        <v>10</v>
      </c>
    </row>
    <row r="72" spans="2:15" x14ac:dyDescent="0.25">
      <c r="B72" s="3"/>
      <c r="C72" s="3"/>
      <c r="D72" s="3"/>
      <c r="E72" s="2" t="e">
        <f t="shared" ref="E72:E76" si="134">(B72)/(B72+C72+D72)</f>
        <v>#DIV/0!</v>
      </c>
      <c r="F72" s="3"/>
      <c r="G72" s="3"/>
      <c r="H72">
        <f t="shared" ref="H72:H76" si="135">F72-G72</f>
        <v>0</v>
      </c>
      <c r="L72">
        <f t="shared" ref="L72:L76" si="136">B72*10</f>
        <v>0</v>
      </c>
      <c r="M72">
        <f t="shared" ref="M72:M76" si="137">D72*5</f>
        <v>0</v>
      </c>
      <c r="N72">
        <f t="shared" si="102"/>
        <v>10</v>
      </c>
      <c r="O72">
        <f t="shared" ref="O72:O76" si="138">SUM(I72:N72)</f>
        <v>10</v>
      </c>
    </row>
    <row r="73" spans="2:15" x14ac:dyDescent="0.25">
      <c r="B73" s="3"/>
      <c r="C73" s="3"/>
      <c r="D73" s="3"/>
      <c r="E73" s="2" t="e">
        <f t="shared" si="134"/>
        <v>#DIV/0!</v>
      </c>
      <c r="F73" s="3"/>
      <c r="G73" s="3"/>
      <c r="H73">
        <f t="shared" si="135"/>
        <v>0</v>
      </c>
      <c r="L73">
        <f t="shared" si="136"/>
        <v>0</v>
      </c>
      <c r="M73">
        <f t="shared" si="137"/>
        <v>0</v>
      </c>
      <c r="N73">
        <f t="shared" si="102"/>
        <v>10</v>
      </c>
      <c r="O73">
        <f t="shared" ref="O73" si="139">SUM(I73:N73)</f>
        <v>10</v>
      </c>
    </row>
    <row r="74" spans="2:15" x14ac:dyDescent="0.25">
      <c r="B74" s="3"/>
      <c r="C74" s="3"/>
      <c r="D74" s="3"/>
      <c r="E74" s="2" t="e">
        <f t="shared" si="134"/>
        <v>#DIV/0!</v>
      </c>
      <c r="F74" s="3"/>
      <c r="G74" s="3"/>
      <c r="H74">
        <f t="shared" si="135"/>
        <v>0</v>
      </c>
      <c r="L74">
        <f t="shared" si="136"/>
        <v>0</v>
      </c>
      <c r="M74">
        <f t="shared" si="137"/>
        <v>0</v>
      </c>
      <c r="N74">
        <f t="shared" si="102"/>
        <v>10</v>
      </c>
      <c r="O74">
        <f t="shared" si="138"/>
        <v>10</v>
      </c>
    </row>
    <row r="75" spans="2:15" x14ac:dyDescent="0.25">
      <c r="B75" s="3"/>
      <c r="C75" s="3"/>
      <c r="D75" s="3"/>
      <c r="E75" s="2" t="e">
        <f t="shared" si="134"/>
        <v>#DIV/0!</v>
      </c>
      <c r="F75" s="3"/>
      <c r="G75" s="3"/>
      <c r="H75">
        <f t="shared" si="135"/>
        <v>0</v>
      </c>
      <c r="L75">
        <f t="shared" si="136"/>
        <v>0</v>
      </c>
      <c r="M75">
        <f t="shared" si="137"/>
        <v>0</v>
      </c>
      <c r="N75">
        <f t="shared" si="102"/>
        <v>10</v>
      </c>
      <c r="O75">
        <f t="shared" ref="O75" si="140">SUM(I75:N75)</f>
        <v>10</v>
      </c>
    </row>
    <row r="76" spans="2:15" x14ac:dyDescent="0.25">
      <c r="B76" s="3"/>
      <c r="C76" s="3"/>
      <c r="D76" s="3"/>
      <c r="E76" s="2" t="e">
        <f t="shared" si="134"/>
        <v>#DIV/0!</v>
      </c>
      <c r="F76" s="3"/>
      <c r="G76" s="3"/>
      <c r="H76">
        <f t="shared" si="135"/>
        <v>0</v>
      </c>
      <c r="L76">
        <f t="shared" si="136"/>
        <v>0</v>
      </c>
      <c r="M76">
        <f t="shared" si="137"/>
        <v>0</v>
      </c>
      <c r="N76">
        <f t="shared" si="102"/>
        <v>10</v>
      </c>
      <c r="O76">
        <f t="shared" si="138"/>
        <v>10</v>
      </c>
    </row>
    <row r="77" spans="2:15" x14ac:dyDescent="0.25">
      <c r="B77" s="3"/>
      <c r="C77" s="3"/>
      <c r="D77" s="3"/>
      <c r="E77" s="2" t="e">
        <f t="shared" si="129"/>
        <v>#DIV/0!</v>
      </c>
      <c r="F77" s="3"/>
      <c r="G77" s="3"/>
      <c r="H77">
        <f t="shared" si="130"/>
        <v>0</v>
      </c>
      <c r="L77">
        <f t="shared" si="131"/>
        <v>0</v>
      </c>
      <c r="M77">
        <f t="shared" si="132"/>
        <v>0</v>
      </c>
      <c r="N77">
        <f t="shared" si="102"/>
        <v>10</v>
      </c>
      <c r="O77">
        <f t="shared" si="133"/>
        <v>10</v>
      </c>
    </row>
    <row r="78" spans="2:15" x14ac:dyDescent="0.25">
      <c r="B78" s="3"/>
      <c r="C78" s="3"/>
      <c r="D78" s="3"/>
      <c r="E78" s="2" t="e">
        <f t="shared" si="129"/>
        <v>#DIV/0!</v>
      </c>
      <c r="F78" s="3"/>
      <c r="G78" s="3"/>
      <c r="H78">
        <f t="shared" si="130"/>
        <v>0</v>
      </c>
      <c r="L78">
        <f t="shared" si="131"/>
        <v>0</v>
      </c>
      <c r="M78">
        <f t="shared" si="132"/>
        <v>0</v>
      </c>
      <c r="N78">
        <f t="shared" si="102"/>
        <v>10</v>
      </c>
      <c r="O78">
        <f t="shared" si="133"/>
        <v>10</v>
      </c>
    </row>
    <row r="79" spans="2:15" x14ac:dyDescent="0.25">
      <c r="B79" s="3"/>
      <c r="C79" s="3"/>
      <c r="D79" s="3"/>
      <c r="E79" s="2" t="e">
        <f t="shared" si="129"/>
        <v>#DIV/0!</v>
      </c>
      <c r="F79" s="3"/>
      <c r="G79" s="3"/>
      <c r="H79">
        <f t="shared" si="130"/>
        <v>0</v>
      </c>
      <c r="L79">
        <f t="shared" si="131"/>
        <v>0</v>
      </c>
      <c r="M79">
        <f t="shared" si="132"/>
        <v>0</v>
      </c>
      <c r="N79">
        <f t="shared" si="102"/>
        <v>10</v>
      </c>
      <c r="O79">
        <f t="shared" ref="O79" si="141">SUM(I79:N79)</f>
        <v>10</v>
      </c>
    </row>
    <row r="80" spans="2:15" x14ac:dyDescent="0.25">
      <c r="B80" s="3"/>
      <c r="C80" s="3"/>
      <c r="D80" s="3"/>
      <c r="E80" s="2" t="e">
        <f t="shared" ref="E80" si="142">(B80)/(B80+C80+D80)</f>
        <v>#DIV/0!</v>
      </c>
      <c r="F80" s="3"/>
      <c r="G80" s="3"/>
      <c r="H80">
        <f t="shared" ref="H80" si="143">F80-G80</f>
        <v>0</v>
      </c>
      <c r="L80">
        <f t="shared" ref="L80" si="144">B80*10</f>
        <v>0</v>
      </c>
      <c r="M80">
        <f t="shared" ref="M80" si="145">D80*5</f>
        <v>0</v>
      </c>
      <c r="N80">
        <f t="shared" si="102"/>
        <v>10</v>
      </c>
      <c r="O80">
        <f t="shared" ref="O80" si="146">SUM(I80:N80)</f>
        <v>10</v>
      </c>
    </row>
    <row r="81" spans="2:15" x14ac:dyDescent="0.25">
      <c r="B81" s="3"/>
      <c r="C81" s="3"/>
      <c r="D81" s="3"/>
      <c r="E81" s="2" t="e">
        <f t="shared" si="129"/>
        <v>#DIV/0!</v>
      </c>
      <c r="F81" s="3"/>
      <c r="G81" s="3"/>
      <c r="H81">
        <f t="shared" si="130"/>
        <v>0</v>
      </c>
      <c r="L81">
        <f t="shared" si="131"/>
        <v>0</v>
      </c>
      <c r="M81">
        <f t="shared" si="132"/>
        <v>0</v>
      </c>
      <c r="N81">
        <f t="shared" si="102"/>
        <v>10</v>
      </c>
      <c r="O81">
        <f t="shared" si="133"/>
        <v>10</v>
      </c>
    </row>
    <row r="82" spans="2:15" x14ac:dyDescent="0.25">
      <c r="B82" s="3"/>
      <c r="C82" s="3"/>
      <c r="D82" s="3"/>
      <c r="E82" s="2" t="e">
        <f t="shared" si="129"/>
        <v>#DIV/0!</v>
      </c>
      <c r="F82" s="3"/>
      <c r="G82" s="3"/>
      <c r="H82">
        <f t="shared" si="130"/>
        <v>0</v>
      </c>
      <c r="L82">
        <f t="shared" si="131"/>
        <v>0</v>
      </c>
      <c r="M82">
        <f t="shared" si="132"/>
        <v>0</v>
      </c>
      <c r="N82">
        <f t="shared" si="102"/>
        <v>10</v>
      </c>
      <c r="O82">
        <f t="shared" ref="O82" si="147">SUM(I82:N82)</f>
        <v>10</v>
      </c>
    </row>
    <row r="83" spans="2:15" x14ac:dyDescent="0.25">
      <c r="B83" s="3"/>
      <c r="C83" s="3"/>
      <c r="D83" s="3"/>
      <c r="E83" s="2" t="e">
        <f t="shared" si="129"/>
        <v>#DIV/0!</v>
      </c>
      <c r="F83" s="3"/>
      <c r="G83" s="3"/>
      <c r="H83">
        <f t="shared" si="130"/>
        <v>0</v>
      </c>
      <c r="L83">
        <f t="shared" si="131"/>
        <v>0</v>
      </c>
      <c r="M83">
        <f t="shared" si="132"/>
        <v>0</v>
      </c>
      <c r="N83">
        <f t="shared" si="102"/>
        <v>10</v>
      </c>
      <c r="O83">
        <f t="shared" ref="O83" si="148">SUM(I83:N83)</f>
        <v>10</v>
      </c>
    </row>
    <row r="84" spans="2:15" x14ac:dyDescent="0.25">
      <c r="B84" s="3"/>
      <c r="C84" s="3"/>
      <c r="D84" s="3"/>
      <c r="E84" s="2" t="e">
        <f t="shared" si="129"/>
        <v>#DIV/0!</v>
      </c>
      <c r="F84" s="3"/>
      <c r="G84" s="3"/>
      <c r="H84">
        <f t="shared" si="130"/>
        <v>0</v>
      </c>
      <c r="L84">
        <f t="shared" si="131"/>
        <v>0</v>
      </c>
      <c r="M84">
        <f t="shared" si="132"/>
        <v>0</v>
      </c>
      <c r="N84">
        <f t="shared" si="102"/>
        <v>10</v>
      </c>
      <c r="O84">
        <f t="shared" si="133"/>
        <v>10</v>
      </c>
    </row>
    <row r="85" spans="2:15" x14ac:dyDescent="0.25">
      <c r="B85" s="3"/>
      <c r="C85" s="3"/>
      <c r="D85" s="3"/>
      <c r="E85" s="2" t="e">
        <f t="shared" si="97"/>
        <v>#DIV/0!</v>
      </c>
      <c r="F85" s="3"/>
      <c r="G85" s="3"/>
      <c r="H85">
        <f t="shared" si="98"/>
        <v>0</v>
      </c>
      <c r="L85">
        <f t="shared" si="99"/>
        <v>0</v>
      </c>
      <c r="M85">
        <f t="shared" si="100"/>
        <v>0</v>
      </c>
      <c r="N85">
        <f t="shared" si="102"/>
        <v>10</v>
      </c>
      <c r="O85">
        <f t="shared" ref="O85" si="149">SUM(I85:N85)</f>
        <v>10</v>
      </c>
    </row>
    <row r="86" spans="2:15" x14ac:dyDescent="0.25">
      <c r="B86" s="3"/>
      <c r="C86" s="3"/>
      <c r="D86" s="3"/>
      <c r="E86" s="2" t="e">
        <f t="shared" si="97"/>
        <v>#DIV/0!</v>
      </c>
      <c r="F86" s="3"/>
      <c r="G86" s="3"/>
      <c r="H86">
        <f t="shared" ref="H86" si="150">F86-G86</f>
        <v>0</v>
      </c>
      <c r="L86">
        <f t="shared" ref="L86" si="151">B86*10</f>
        <v>0</v>
      </c>
      <c r="M86">
        <f t="shared" ref="M86" si="152">D86*5</f>
        <v>0</v>
      </c>
      <c r="N86">
        <f t="shared" si="102"/>
        <v>10</v>
      </c>
      <c r="O86">
        <f t="shared" ref="O86" si="153">SUM(I86:N86)</f>
        <v>10</v>
      </c>
    </row>
    <row r="87" spans="2:15" x14ac:dyDescent="0.25">
      <c r="B87" s="3"/>
      <c r="C87" s="3"/>
      <c r="D87" s="3"/>
      <c r="E87" s="2" t="e">
        <f t="shared" ref="E87:E93" si="154">(B87)/(B87+C87+D87)</f>
        <v>#DIV/0!</v>
      </c>
      <c r="F87" s="3"/>
      <c r="G87" s="3"/>
      <c r="H87">
        <f t="shared" ref="H87:H98" si="155">F87-G87</f>
        <v>0</v>
      </c>
      <c r="L87">
        <f t="shared" ref="L87:L98" si="156">B87*10</f>
        <v>0</v>
      </c>
      <c r="M87">
        <f t="shared" ref="M87:M98" si="157">D87*5</f>
        <v>0</v>
      </c>
      <c r="N87">
        <f t="shared" si="102"/>
        <v>10</v>
      </c>
      <c r="O87">
        <f t="shared" ref="O87:O93" si="158">SUM(I87:N87)</f>
        <v>10</v>
      </c>
    </row>
    <row r="88" spans="2:15" x14ac:dyDescent="0.25">
      <c r="B88" s="3"/>
      <c r="C88" s="3"/>
      <c r="D88" s="3"/>
      <c r="E88" s="2" t="e">
        <f t="shared" si="154"/>
        <v>#DIV/0!</v>
      </c>
      <c r="F88" s="3"/>
      <c r="G88" s="3"/>
      <c r="H88">
        <f t="shared" si="155"/>
        <v>0</v>
      </c>
      <c r="L88">
        <f t="shared" si="156"/>
        <v>0</v>
      </c>
      <c r="M88">
        <f t="shared" si="157"/>
        <v>0</v>
      </c>
      <c r="N88">
        <f t="shared" si="102"/>
        <v>10</v>
      </c>
      <c r="O88">
        <f t="shared" si="158"/>
        <v>10</v>
      </c>
    </row>
    <row r="89" spans="2:15" x14ac:dyDescent="0.25">
      <c r="B89" s="3"/>
      <c r="C89" s="3"/>
      <c r="D89" s="3"/>
      <c r="E89" s="2" t="e">
        <f t="shared" si="154"/>
        <v>#DIV/0!</v>
      </c>
      <c r="F89" s="3"/>
      <c r="G89" s="3"/>
      <c r="H89">
        <f t="shared" si="155"/>
        <v>0</v>
      </c>
      <c r="L89">
        <f t="shared" si="156"/>
        <v>0</v>
      </c>
      <c r="M89">
        <f t="shared" si="157"/>
        <v>0</v>
      </c>
      <c r="N89">
        <f t="shared" si="102"/>
        <v>10</v>
      </c>
      <c r="O89">
        <f t="shared" ref="O89" si="159">SUM(I89:N89)</f>
        <v>10</v>
      </c>
    </row>
    <row r="90" spans="2:15" x14ac:dyDescent="0.25">
      <c r="B90" s="3"/>
      <c r="C90" s="3"/>
      <c r="D90" s="3"/>
      <c r="E90" s="2" t="e">
        <f t="shared" si="154"/>
        <v>#DIV/0!</v>
      </c>
      <c r="F90" s="3"/>
      <c r="G90" s="3"/>
      <c r="H90">
        <f t="shared" ref="H90:H91" si="160">F90-G90</f>
        <v>0</v>
      </c>
      <c r="L90">
        <f t="shared" ref="L90:L91" si="161">B90*10</f>
        <v>0</v>
      </c>
      <c r="M90">
        <f t="shared" ref="M90:M91" si="162">D90*5</f>
        <v>0</v>
      </c>
      <c r="N90">
        <f t="shared" si="102"/>
        <v>10</v>
      </c>
      <c r="O90">
        <f t="shared" ref="O90" si="163">SUM(I90:N90)</f>
        <v>10</v>
      </c>
    </row>
    <row r="91" spans="2:15" x14ac:dyDescent="0.25">
      <c r="B91" s="3"/>
      <c r="C91" s="3"/>
      <c r="D91" s="3"/>
      <c r="E91" s="2" t="e">
        <f t="shared" si="154"/>
        <v>#DIV/0!</v>
      </c>
      <c r="F91" s="3"/>
      <c r="G91" s="3"/>
      <c r="H91">
        <f t="shared" si="160"/>
        <v>0</v>
      </c>
      <c r="L91">
        <f t="shared" si="161"/>
        <v>0</v>
      </c>
      <c r="M91">
        <f t="shared" si="162"/>
        <v>0</v>
      </c>
      <c r="N91">
        <f t="shared" si="102"/>
        <v>10</v>
      </c>
      <c r="O91">
        <f t="shared" ref="O91" si="164">SUM(I91:N91)</f>
        <v>10</v>
      </c>
    </row>
    <row r="92" spans="2:15" x14ac:dyDescent="0.25">
      <c r="B92" s="3"/>
      <c r="C92" s="3"/>
      <c r="D92" s="3"/>
      <c r="E92" s="2" t="e">
        <f t="shared" si="154"/>
        <v>#DIV/0!</v>
      </c>
      <c r="F92" s="3"/>
      <c r="G92" s="3"/>
      <c r="H92">
        <f t="shared" si="155"/>
        <v>0</v>
      </c>
      <c r="L92">
        <f t="shared" si="156"/>
        <v>0</v>
      </c>
      <c r="M92">
        <f t="shared" si="157"/>
        <v>0</v>
      </c>
      <c r="N92">
        <f t="shared" si="102"/>
        <v>10</v>
      </c>
      <c r="O92">
        <f t="shared" ref="O92" si="165">SUM(I92:N92)</f>
        <v>10</v>
      </c>
    </row>
    <row r="93" spans="2:15" x14ac:dyDescent="0.25">
      <c r="B93" s="3"/>
      <c r="C93" s="3"/>
      <c r="D93" s="3"/>
      <c r="E93" s="2" t="e">
        <f t="shared" si="154"/>
        <v>#DIV/0!</v>
      </c>
      <c r="F93" s="3"/>
      <c r="G93" s="3"/>
      <c r="H93">
        <f t="shared" si="155"/>
        <v>0</v>
      </c>
      <c r="L93">
        <f t="shared" si="156"/>
        <v>0</v>
      </c>
      <c r="M93">
        <f t="shared" si="157"/>
        <v>0</v>
      </c>
      <c r="N93">
        <f t="shared" si="102"/>
        <v>10</v>
      </c>
      <c r="O93">
        <f t="shared" si="158"/>
        <v>10</v>
      </c>
    </row>
    <row r="94" spans="2:15" x14ac:dyDescent="0.25">
      <c r="B94" s="3"/>
      <c r="C94" s="3"/>
      <c r="D94" s="3"/>
      <c r="E94" s="2" t="e">
        <f>(B94)/(B94+C94+D94)</f>
        <v>#DIV/0!</v>
      </c>
      <c r="F94" s="3"/>
      <c r="G94" s="3"/>
      <c r="H94">
        <f t="shared" si="155"/>
        <v>0</v>
      </c>
      <c r="L94">
        <f t="shared" si="156"/>
        <v>0</v>
      </c>
      <c r="M94">
        <f t="shared" si="157"/>
        <v>0</v>
      </c>
      <c r="N94">
        <f t="shared" si="102"/>
        <v>10</v>
      </c>
      <c r="O94">
        <f t="shared" ref="O94" si="166">SUM(I94:N94)</f>
        <v>10</v>
      </c>
    </row>
    <row r="95" spans="2:15" x14ac:dyDescent="0.25">
      <c r="B95" s="3"/>
      <c r="C95" s="3"/>
      <c r="D95" s="3"/>
      <c r="E95" s="2" t="e">
        <f t="shared" ref="E95" si="167">(B95)/(B95+C95+D95)</f>
        <v>#DIV/0!</v>
      </c>
      <c r="F95" s="3"/>
      <c r="G95" s="3"/>
      <c r="H95">
        <f t="shared" si="155"/>
        <v>0</v>
      </c>
      <c r="L95">
        <f t="shared" si="156"/>
        <v>0</v>
      </c>
      <c r="M95">
        <f t="shared" si="157"/>
        <v>0</v>
      </c>
      <c r="N95">
        <f t="shared" si="102"/>
        <v>10</v>
      </c>
      <c r="O95">
        <f t="shared" ref="O95" si="168">SUM(I95:N95)</f>
        <v>10</v>
      </c>
    </row>
    <row r="96" spans="2:15" x14ac:dyDescent="0.25">
      <c r="B96" s="3"/>
      <c r="C96" s="3"/>
      <c r="D96" s="3"/>
      <c r="E96" s="2" t="e">
        <f t="shared" ref="E96" si="169">(B96)/(B96+C96+D96)</f>
        <v>#DIV/0!</v>
      </c>
      <c r="F96" s="3"/>
      <c r="G96" s="3"/>
      <c r="H96">
        <f t="shared" si="155"/>
        <v>0</v>
      </c>
      <c r="L96">
        <f t="shared" si="156"/>
        <v>0</v>
      </c>
      <c r="M96">
        <f t="shared" si="157"/>
        <v>0</v>
      </c>
      <c r="N96">
        <f t="shared" si="102"/>
        <v>10</v>
      </c>
      <c r="O96">
        <f t="shared" ref="O96" si="170">SUM(I96:N96)</f>
        <v>10</v>
      </c>
    </row>
    <row r="97" spans="2:15" x14ac:dyDescent="0.25">
      <c r="B97" s="3"/>
      <c r="C97" s="3"/>
      <c r="D97" s="3"/>
      <c r="E97" s="2" t="e">
        <f t="shared" ref="E97" si="171">(B97)/(B97+C97+D97)</f>
        <v>#DIV/0!</v>
      </c>
      <c r="F97" s="3"/>
      <c r="G97" s="3"/>
      <c r="H97">
        <f t="shared" ref="H97" si="172">F97-G97</f>
        <v>0</v>
      </c>
      <c r="L97">
        <f t="shared" ref="L97" si="173">B97*10</f>
        <v>0</v>
      </c>
      <c r="M97">
        <f t="shared" ref="M97" si="174">D97*5</f>
        <v>0</v>
      </c>
      <c r="N97">
        <f t="shared" si="102"/>
        <v>10</v>
      </c>
      <c r="O97">
        <f t="shared" ref="O97" si="175">SUM(I97:N97)</f>
        <v>10</v>
      </c>
    </row>
    <row r="98" spans="2:15" x14ac:dyDescent="0.25">
      <c r="B98" s="3"/>
      <c r="C98" s="3"/>
      <c r="D98" s="3"/>
      <c r="E98" s="2" t="e">
        <f>(B98)/(B98+C98+D98)</f>
        <v>#DIV/0!</v>
      </c>
      <c r="F98" s="3"/>
      <c r="G98" s="3"/>
      <c r="H98">
        <f t="shared" si="155"/>
        <v>0</v>
      </c>
      <c r="L98">
        <f t="shared" si="156"/>
        <v>0</v>
      </c>
      <c r="M98">
        <f t="shared" si="157"/>
        <v>0</v>
      </c>
      <c r="N98">
        <f t="shared" si="102"/>
        <v>10</v>
      </c>
      <c r="O98">
        <f t="shared" ref="O98" si="176">SUM(I98:N98)</f>
        <v>10</v>
      </c>
    </row>
    <row r="99" spans="2:15" x14ac:dyDescent="0.25">
      <c r="B99" s="3"/>
      <c r="C99" s="3"/>
      <c r="D99" s="3"/>
      <c r="E99" s="2" t="e">
        <f t="shared" ref="E99:E105" si="177">(B99)/(B99+C99+D99)</f>
        <v>#DIV/0!</v>
      </c>
      <c r="F99" s="3"/>
      <c r="G99" s="3"/>
      <c r="H99">
        <f t="shared" ref="H99:H105" si="178">F99-G99</f>
        <v>0</v>
      </c>
      <c r="L99">
        <f t="shared" ref="L99:L105" si="179">B99*10</f>
        <v>0</v>
      </c>
      <c r="M99">
        <f t="shared" ref="M99:M105" si="180">D99*5</f>
        <v>0</v>
      </c>
      <c r="N99">
        <f t="shared" si="102"/>
        <v>10</v>
      </c>
      <c r="O99">
        <f t="shared" ref="O99:O103" si="181">SUM(I99:N99)</f>
        <v>10</v>
      </c>
    </row>
    <row r="100" spans="2:15" x14ac:dyDescent="0.25">
      <c r="B100" s="3"/>
      <c r="C100" s="3"/>
      <c r="D100" s="3"/>
      <c r="E100" s="2" t="e">
        <f>(B100)/(B100+C100+D100)</f>
        <v>#DIV/0!</v>
      </c>
      <c r="F100" s="3"/>
      <c r="G100" s="3"/>
      <c r="H100">
        <f t="shared" si="178"/>
        <v>0</v>
      </c>
      <c r="L100">
        <f t="shared" si="179"/>
        <v>0</v>
      </c>
      <c r="M100">
        <f t="shared" si="180"/>
        <v>0</v>
      </c>
      <c r="N100">
        <f t="shared" si="102"/>
        <v>10</v>
      </c>
      <c r="O100">
        <f t="shared" ref="O100" si="182">SUM(I100:N100)</f>
        <v>10</v>
      </c>
    </row>
    <row r="101" spans="2:15" x14ac:dyDescent="0.25">
      <c r="B101" s="3"/>
      <c r="C101" s="3"/>
      <c r="D101" s="3"/>
      <c r="E101" s="2" t="e">
        <f t="shared" ref="E101" si="183">(B101)/(B101+C101+D101)</f>
        <v>#DIV/0!</v>
      </c>
      <c r="F101" s="3"/>
      <c r="G101" s="3"/>
      <c r="H101">
        <f>F101-G101</f>
        <v>0</v>
      </c>
      <c r="L101">
        <f t="shared" si="179"/>
        <v>0</v>
      </c>
      <c r="M101">
        <f t="shared" si="180"/>
        <v>0</v>
      </c>
      <c r="N101">
        <f t="shared" si="102"/>
        <v>10</v>
      </c>
      <c r="O101">
        <f t="shared" ref="O101" si="184">SUM(I101:N101)</f>
        <v>10</v>
      </c>
    </row>
    <row r="102" spans="2:15" x14ac:dyDescent="0.25">
      <c r="B102" s="3"/>
      <c r="C102" s="3"/>
      <c r="D102" s="3"/>
      <c r="E102" s="2" t="e">
        <f t="shared" si="177"/>
        <v>#DIV/0!</v>
      </c>
      <c r="F102" s="3"/>
      <c r="G102" s="3"/>
      <c r="H102">
        <f t="shared" si="178"/>
        <v>0</v>
      </c>
      <c r="L102">
        <f t="shared" si="179"/>
        <v>0</v>
      </c>
      <c r="M102">
        <f t="shared" si="180"/>
        <v>0</v>
      </c>
      <c r="N102">
        <f t="shared" si="102"/>
        <v>10</v>
      </c>
      <c r="O102">
        <f t="shared" si="181"/>
        <v>10</v>
      </c>
    </row>
    <row r="103" spans="2:15" x14ac:dyDescent="0.25">
      <c r="B103" s="3"/>
      <c r="C103" s="3"/>
      <c r="D103" s="3"/>
      <c r="E103" s="2" t="e">
        <f t="shared" ref="E103" si="185">(B103)/(B103+C103+D103)</f>
        <v>#DIV/0!</v>
      </c>
      <c r="F103" s="3"/>
      <c r="G103" s="3"/>
      <c r="H103">
        <f t="shared" ref="H103" si="186">F103-G103</f>
        <v>0</v>
      </c>
      <c r="L103">
        <f t="shared" ref="L103" si="187">B103*10</f>
        <v>0</v>
      </c>
      <c r="M103">
        <f t="shared" ref="M103" si="188">D103*5</f>
        <v>0</v>
      </c>
      <c r="N103">
        <f t="shared" si="102"/>
        <v>10</v>
      </c>
      <c r="O103">
        <f t="shared" si="181"/>
        <v>10</v>
      </c>
    </row>
    <row r="104" spans="2:15" x14ac:dyDescent="0.25">
      <c r="B104" s="3"/>
      <c r="C104" s="3"/>
      <c r="D104" s="3"/>
      <c r="E104" s="2" t="e">
        <f t="shared" si="177"/>
        <v>#DIV/0!</v>
      </c>
      <c r="F104" s="3"/>
      <c r="G104" s="3"/>
      <c r="H104">
        <f t="shared" si="178"/>
        <v>0</v>
      </c>
      <c r="L104">
        <f t="shared" si="179"/>
        <v>0</v>
      </c>
      <c r="M104">
        <f t="shared" si="180"/>
        <v>0</v>
      </c>
      <c r="N104">
        <f t="shared" si="102"/>
        <v>10</v>
      </c>
      <c r="O104">
        <f t="shared" ref="O104:O105" si="189">SUM(I104:N104)</f>
        <v>10</v>
      </c>
    </row>
    <row r="105" spans="2:15" x14ac:dyDescent="0.25">
      <c r="B105" s="3"/>
      <c r="C105" s="3"/>
      <c r="D105" s="3"/>
      <c r="E105" s="2" t="e">
        <f t="shared" si="177"/>
        <v>#DIV/0!</v>
      </c>
      <c r="F105" s="3"/>
      <c r="G105" s="3"/>
      <c r="H105">
        <f t="shared" si="178"/>
        <v>0</v>
      </c>
      <c r="L105">
        <f t="shared" si="179"/>
        <v>0</v>
      </c>
      <c r="M105">
        <f t="shared" si="180"/>
        <v>0</v>
      </c>
      <c r="N105">
        <f t="shared" si="102"/>
        <v>10</v>
      </c>
      <c r="O105">
        <f t="shared" si="189"/>
        <v>10</v>
      </c>
    </row>
    <row r="106" spans="2:15" x14ac:dyDescent="0.25">
      <c r="B106" s="3"/>
      <c r="C106" s="3"/>
      <c r="D106" s="3"/>
      <c r="E106" s="2" t="e">
        <f t="shared" ref="E106:E110" si="190">(B106)/(B106+C106+D106)</f>
        <v>#DIV/0!</v>
      </c>
      <c r="F106" s="3"/>
      <c r="G106" s="3"/>
      <c r="H106">
        <f t="shared" ref="H106:H110" si="191">F106-G106</f>
        <v>0</v>
      </c>
      <c r="L106">
        <f t="shared" ref="L106:L110" si="192">B106*10</f>
        <v>0</v>
      </c>
      <c r="M106">
        <f t="shared" ref="M106:M110" si="193">D106*5</f>
        <v>0</v>
      </c>
      <c r="N106">
        <f t="shared" si="102"/>
        <v>10</v>
      </c>
      <c r="O106">
        <f>SUM(I106:N106)</f>
        <v>10</v>
      </c>
    </row>
    <row r="107" spans="2:15" x14ac:dyDescent="0.25">
      <c r="B107" s="3"/>
      <c r="C107" s="3"/>
      <c r="D107" s="3"/>
      <c r="E107" s="2" t="e">
        <f t="shared" si="190"/>
        <v>#DIV/0!</v>
      </c>
      <c r="F107" s="3"/>
      <c r="G107" s="3"/>
      <c r="H107">
        <f t="shared" si="191"/>
        <v>0</v>
      </c>
      <c r="L107">
        <f t="shared" si="192"/>
        <v>0</v>
      </c>
      <c r="M107">
        <f t="shared" si="193"/>
        <v>0</v>
      </c>
      <c r="N107">
        <f t="shared" si="102"/>
        <v>10</v>
      </c>
      <c r="O107">
        <f t="shared" ref="O107" si="194">SUM(I107:N107)</f>
        <v>10</v>
      </c>
    </row>
    <row r="108" spans="2:15" x14ac:dyDescent="0.25">
      <c r="B108" s="3"/>
      <c r="C108" s="3"/>
      <c r="D108" s="3"/>
      <c r="E108" s="2" t="e">
        <f t="shared" si="190"/>
        <v>#DIV/0!</v>
      </c>
      <c r="F108" s="3"/>
      <c r="G108" s="3"/>
      <c r="H108">
        <f t="shared" si="191"/>
        <v>0</v>
      </c>
      <c r="L108">
        <f t="shared" si="192"/>
        <v>0</v>
      </c>
      <c r="M108">
        <f t="shared" si="193"/>
        <v>0</v>
      </c>
      <c r="N108">
        <f t="shared" ref="N108:N171" si="195">10*1</f>
        <v>10</v>
      </c>
      <c r="O108">
        <f t="shared" ref="O108" si="196">SUM(I108:N108)</f>
        <v>10</v>
      </c>
    </row>
    <row r="109" spans="2:15" x14ac:dyDescent="0.25">
      <c r="B109" s="3"/>
      <c r="C109" s="3"/>
      <c r="D109" s="3"/>
      <c r="E109" s="2" t="e">
        <f t="shared" si="190"/>
        <v>#DIV/0!</v>
      </c>
      <c r="F109" s="3"/>
      <c r="G109" s="3"/>
      <c r="H109">
        <f t="shared" si="191"/>
        <v>0</v>
      </c>
      <c r="L109">
        <f t="shared" si="192"/>
        <v>0</v>
      </c>
      <c r="M109">
        <f t="shared" si="193"/>
        <v>0</v>
      </c>
      <c r="N109">
        <f t="shared" si="195"/>
        <v>10</v>
      </c>
      <c r="O109">
        <f t="shared" ref="O109" si="197">SUM(I109:N109)</f>
        <v>10</v>
      </c>
    </row>
    <row r="110" spans="2:15" x14ac:dyDescent="0.25">
      <c r="B110" s="3"/>
      <c r="C110" s="3"/>
      <c r="D110" s="3"/>
      <c r="E110" s="2" t="e">
        <f t="shared" si="190"/>
        <v>#DIV/0!</v>
      </c>
      <c r="F110" s="3"/>
      <c r="G110" s="3"/>
      <c r="H110">
        <f t="shared" si="191"/>
        <v>0</v>
      </c>
      <c r="L110">
        <f t="shared" si="192"/>
        <v>0</v>
      </c>
      <c r="M110">
        <f t="shared" si="193"/>
        <v>0</v>
      </c>
      <c r="N110">
        <f t="shared" si="195"/>
        <v>10</v>
      </c>
      <c r="O110">
        <f t="shared" ref="O110" si="198">SUM(I110:N110)</f>
        <v>10</v>
      </c>
    </row>
    <row r="111" spans="2:15" x14ac:dyDescent="0.25">
      <c r="B111" s="3"/>
      <c r="C111" s="3"/>
      <c r="D111" s="3"/>
      <c r="E111" s="2" t="e">
        <f t="shared" ref="E111:E117" si="199">(B111)/(B111+C111+D111)</f>
        <v>#DIV/0!</v>
      </c>
      <c r="F111" s="3"/>
      <c r="G111" s="3"/>
      <c r="H111">
        <f t="shared" ref="H111:H117" si="200">F111-G111</f>
        <v>0</v>
      </c>
      <c r="L111">
        <f t="shared" ref="L111:L117" si="201">B111*10</f>
        <v>0</v>
      </c>
      <c r="M111">
        <f t="shared" ref="M111:M117" si="202">D111*5</f>
        <v>0</v>
      </c>
      <c r="N111">
        <f t="shared" si="195"/>
        <v>10</v>
      </c>
      <c r="O111">
        <f t="shared" ref="O111:O115" si="203">SUM(I111:N111)</f>
        <v>10</v>
      </c>
    </row>
    <row r="112" spans="2:15" x14ac:dyDescent="0.25">
      <c r="B112" s="3"/>
      <c r="C112" s="3"/>
      <c r="D112" s="3"/>
      <c r="E112" s="2" t="e">
        <f t="shared" si="199"/>
        <v>#DIV/0!</v>
      </c>
      <c r="F112" s="3"/>
      <c r="G112" s="3"/>
      <c r="H112">
        <f>F112-G112</f>
        <v>0</v>
      </c>
      <c r="L112">
        <f t="shared" si="201"/>
        <v>0</v>
      </c>
      <c r="M112">
        <f t="shared" si="202"/>
        <v>0</v>
      </c>
      <c r="N112">
        <f t="shared" si="195"/>
        <v>10</v>
      </c>
      <c r="O112">
        <f t="shared" si="203"/>
        <v>10</v>
      </c>
    </row>
    <row r="113" spans="2:15" x14ac:dyDescent="0.25">
      <c r="B113" s="3"/>
      <c r="C113" s="3"/>
      <c r="D113" s="3"/>
      <c r="E113" s="2" t="e">
        <f t="shared" si="199"/>
        <v>#DIV/0!</v>
      </c>
      <c r="F113" s="3"/>
      <c r="G113" s="3"/>
      <c r="H113">
        <f t="shared" si="200"/>
        <v>0</v>
      </c>
      <c r="L113">
        <f t="shared" si="201"/>
        <v>0</v>
      </c>
      <c r="M113">
        <f t="shared" si="202"/>
        <v>0</v>
      </c>
      <c r="N113">
        <f t="shared" si="195"/>
        <v>10</v>
      </c>
      <c r="O113">
        <f t="shared" si="203"/>
        <v>10</v>
      </c>
    </row>
    <row r="114" spans="2:15" x14ac:dyDescent="0.25">
      <c r="B114" s="3"/>
      <c r="C114" s="3"/>
      <c r="D114" s="3"/>
      <c r="E114" s="2" t="e">
        <f t="shared" si="199"/>
        <v>#DIV/0!</v>
      </c>
      <c r="F114" s="3"/>
      <c r="G114" s="3"/>
      <c r="H114">
        <f t="shared" si="200"/>
        <v>0</v>
      </c>
      <c r="L114">
        <f t="shared" si="201"/>
        <v>0</v>
      </c>
      <c r="M114">
        <f t="shared" si="202"/>
        <v>0</v>
      </c>
      <c r="N114">
        <f t="shared" si="195"/>
        <v>10</v>
      </c>
      <c r="O114">
        <f t="shared" si="203"/>
        <v>10</v>
      </c>
    </row>
    <row r="115" spans="2:15" x14ac:dyDescent="0.25">
      <c r="B115" s="3"/>
      <c r="C115" s="3"/>
      <c r="D115" s="3"/>
      <c r="E115" s="2" t="e">
        <f t="shared" si="199"/>
        <v>#DIV/0!</v>
      </c>
      <c r="F115" s="3"/>
      <c r="G115" s="3"/>
      <c r="H115">
        <f t="shared" si="200"/>
        <v>0</v>
      </c>
      <c r="L115">
        <f t="shared" si="201"/>
        <v>0</v>
      </c>
      <c r="M115">
        <f t="shared" si="202"/>
        <v>0</v>
      </c>
      <c r="N115">
        <f t="shared" si="195"/>
        <v>10</v>
      </c>
      <c r="O115">
        <f t="shared" si="203"/>
        <v>10</v>
      </c>
    </row>
    <row r="116" spans="2:15" x14ac:dyDescent="0.25">
      <c r="B116" s="3"/>
      <c r="C116" s="3"/>
      <c r="D116" s="3"/>
      <c r="E116" s="2" t="e">
        <f t="shared" ref="E116" si="204">(B116)/(B116+C116+D116)</f>
        <v>#DIV/0!</v>
      </c>
      <c r="F116" s="3"/>
      <c r="G116" s="3"/>
      <c r="H116">
        <f t="shared" ref="H116" si="205">F116-G116</f>
        <v>0</v>
      </c>
      <c r="L116">
        <f t="shared" ref="L116" si="206">B116*10</f>
        <v>0</v>
      </c>
      <c r="M116">
        <f t="shared" ref="M116" si="207">D116*5</f>
        <v>0</v>
      </c>
      <c r="N116">
        <f t="shared" si="195"/>
        <v>10</v>
      </c>
      <c r="O116">
        <f t="shared" ref="O116" si="208">SUM(I116:N116)</f>
        <v>10</v>
      </c>
    </row>
    <row r="117" spans="2:15" x14ac:dyDescent="0.25">
      <c r="B117" s="3"/>
      <c r="C117" s="3"/>
      <c r="D117" s="3"/>
      <c r="E117" s="2" t="e">
        <f t="shared" si="199"/>
        <v>#DIV/0!</v>
      </c>
      <c r="F117" s="3"/>
      <c r="G117" s="3"/>
      <c r="H117">
        <f t="shared" si="200"/>
        <v>0</v>
      </c>
      <c r="L117">
        <f t="shared" si="201"/>
        <v>0</v>
      </c>
      <c r="M117">
        <f t="shared" si="202"/>
        <v>0</v>
      </c>
      <c r="N117">
        <f t="shared" si="195"/>
        <v>10</v>
      </c>
      <c r="O117">
        <f t="shared" ref="O117" si="209">SUM(I117:N117)</f>
        <v>10</v>
      </c>
    </row>
    <row r="118" spans="2:15" x14ac:dyDescent="0.25">
      <c r="B118" s="3"/>
      <c r="C118" s="3"/>
      <c r="D118" s="3"/>
      <c r="E118" s="2" t="e">
        <f t="shared" si="97"/>
        <v>#DIV/0!</v>
      </c>
      <c r="F118" s="3"/>
      <c r="G118" s="3"/>
      <c r="H118">
        <f t="shared" si="98"/>
        <v>0</v>
      </c>
      <c r="L118">
        <f t="shared" si="99"/>
        <v>0</v>
      </c>
      <c r="M118">
        <f t="shared" si="100"/>
        <v>0</v>
      </c>
      <c r="N118">
        <f t="shared" si="195"/>
        <v>10</v>
      </c>
      <c r="O118">
        <f t="shared" si="101"/>
        <v>10</v>
      </c>
    </row>
    <row r="119" spans="2:15" x14ac:dyDescent="0.25">
      <c r="B119" s="3"/>
      <c r="C119" s="3"/>
      <c r="D119" s="3"/>
      <c r="E119" s="2" t="e">
        <f t="shared" ref="E119:E121" si="210">(B119)/(B119+C119+D119)</f>
        <v>#DIV/0!</v>
      </c>
      <c r="F119" s="3"/>
      <c r="G119" s="3"/>
      <c r="H119">
        <f t="shared" ref="H119:H121" si="211">F119-G119</f>
        <v>0</v>
      </c>
      <c r="L119">
        <f t="shared" ref="L119:L121" si="212">B119*10</f>
        <v>0</v>
      </c>
      <c r="M119">
        <f t="shared" ref="M119:M121" si="213">D119*5</f>
        <v>0</v>
      </c>
      <c r="N119">
        <f t="shared" si="195"/>
        <v>10</v>
      </c>
      <c r="O119">
        <f t="shared" ref="O119" si="214">SUM(I119:N119)</f>
        <v>10</v>
      </c>
    </row>
    <row r="120" spans="2:15" x14ac:dyDescent="0.25">
      <c r="B120" s="3"/>
      <c r="C120" s="3"/>
      <c r="D120" s="3"/>
      <c r="E120" s="2" t="e">
        <f t="shared" ref="E120" si="215">(B120)/(B120+C120+D120)</f>
        <v>#DIV/0!</v>
      </c>
      <c r="F120" s="3"/>
      <c r="G120" s="3"/>
      <c r="H120">
        <f t="shared" ref="H120" si="216">F120-G120</f>
        <v>0</v>
      </c>
      <c r="L120">
        <f t="shared" ref="L120" si="217">B120*10</f>
        <v>0</v>
      </c>
      <c r="M120">
        <f t="shared" ref="M120" si="218">D120*5</f>
        <v>0</v>
      </c>
      <c r="N120">
        <f t="shared" si="195"/>
        <v>10</v>
      </c>
      <c r="O120">
        <f t="shared" ref="O120" si="219">SUM(I120:N120)</f>
        <v>10</v>
      </c>
    </row>
    <row r="121" spans="2:15" x14ac:dyDescent="0.25">
      <c r="B121" s="3"/>
      <c r="C121" s="3"/>
      <c r="D121" s="3"/>
      <c r="E121" s="2" t="e">
        <f t="shared" si="210"/>
        <v>#DIV/0!</v>
      </c>
      <c r="F121" s="3"/>
      <c r="G121" s="3"/>
      <c r="H121">
        <f t="shared" si="211"/>
        <v>0</v>
      </c>
      <c r="L121">
        <f t="shared" si="212"/>
        <v>0</v>
      </c>
      <c r="M121">
        <f t="shared" si="213"/>
        <v>0</v>
      </c>
      <c r="N121">
        <f t="shared" si="195"/>
        <v>10</v>
      </c>
      <c r="O121">
        <f t="shared" ref="O121" si="220">SUM(I121:N121)</f>
        <v>10</v>
      </c>
    </row>
    <row r="122" spans="2:15" x14ac:dyDescent="0.25">
      <c r="B122" s="3"/>
      <c r="C122" s="3"/>
      <c r="D122" s="3"/>
      <c r="E122" s="2" t="e">
        <f t="shared" ref="E122:E123" si="221">(B122)/(B122+C122+D122)</f>
        <v>#DIV/0!</v>
      </c>
      <c r="F122" s="3"/>
      <c r="G122" s="3"/>
      <c r="H122">
        <f t="shared" ref="H122:H123" si="222">F122-G122</f>
        <v>0</v>
      </c>
      <c r="L122">
        <f t="shared" ref="L122:L123" si="223">B122*10</f>
        <v>0</v>
      </c>
      <c r="M122">
        <f t="shared" ref="M122:M123" si="224">D122*5</f>
        <v>0</v>
      </c>
      <c r="N122">
        <f t="shared" si="195"/>
        <v>10</v>
      </c>
      <c r="O122">
        <f t="shared" ref="O122" si="225">SUM(I122:N122)</f>
        <v>10</v>
      </c>
    </row>
    <row r="123" spans="2:15" x14ac:dyDescent="0.25">
      <c r="B123" s="3"/>
      <c r="C123" s="3"/>
      <c r="D123" s="3"/>
      <c r="E123" s="2" t="e">
        <f t="shared" si="221"/>
        <v>#DIV/0!</v>
      </c>
      <c r="F123" s="3"/>
      <c r="G123" s="3"/>
      <c r="H123">
        <f t="shared" si="222"/>
        <v>0</v>
      </c>
      <c r="L123">
        <f t="shared" si="223"/>
        <v>0</v>
      </c>
      <c r="M123">
        <f t="shared" si="224"/>
        <v>0</v>
      </c>
      <c r="N123">
        <f t="shared" si="195"/>
        <v>10</v>
      </c>
      <c r="O123">
        <f t="shared" ref="O123" si="226">SUM(I123:N123)</f>
        <v>10</v>
      </c>
    </row>
    <row r="124" spans="2:15" x14ac:dyDescent="0.25">
      <c r="B124" s="3"/>
      <c r="C124" s="3"/>
      <c r="D124" s="3"/>
      <c r="E124" s="2" t="e">
        <f t="shared" ref="E124:E131" si="227">(B124)/(B124+C124+D124)</f>
        <v>#DIV/0!</v>
      </c>
      <c r="F124" s="3"/>
      <c r="G124" s="3"/>
      <c r="H124">
        <f t="shared" ref="H124:H131" si="228">F124-G124</f>
        <v>0</v>
      </c>
      <c r="L124">
        <f t="shared" ref="L124:L131" si="229">B124*10</f>
        <v>0</v>
      </c>
      <c r="M124">
        <f t="shared" ref="M124:M131" si="230">D124*5</f>
        <v>0</v>
      </c>
      <c r="N124">
        <f t="shared" si="195"/>
        <v>10</v>
      </c>
      <c r="O124">
        <f t="shared" ref="O124:O131" si="231">SUM(I124:N124)</f>
        <v>10</v>
      </c>
    </row>
    <row r="125" spans="2:15" x14ac:dyDescent="0.25">
      <c r="B125" s="3"/>
      <c r="C125" s="3"/>
      <c r="D125" s="3"/>
      <c r="E125" s="2" t="e">
        <f t="shared" si="227"/>
        <v>#DIV/0!</v>
      </c>
      <c r="F125" s="3"/>
      <c r="G125" s="3"/>
      <c r="H125">
        <f t="shared" si="228"/>
        <v>0</v>
      </c>
      <c r="L125">
        <f t="shared" si="229"/>
        <v>0</v>
      </c>
      <c r="M125">
        <f t="shared" si="230"/>
        <v>0</v>
      </c>
      <c r="N125">
        <f t="shared" si="195"/>
        <v>10</v>
      </c>
      <c r="O125">
        <f t="shared" ref="O125:O127" si="232">SUM(I125:N125)</f>
        <v>10</v>
      </c>
    </row>
    <row r="126" spans="2:15" x14ac:dyDescent="0.25">
      <c r="B126" s="3"/>
      <c r="C126" s="3"/>
      <c r="D126" s="3"/>
      <c r="E126" s="2" t="e">
        <f t="shared" si="227"/>
        <v>#DIV/0!</v>
      </c>
      <c r="F126" s="3"/>
      <c r="G126" s="3"/>
      <c r="H126">
        <f t="shared" si="228"/>
        <v>0</v>
      </c>
      <c r="L126">
        <f t="shared" si="229"/>
        <v>0</v>
      </c>
      <c r="M126">
        <f t="shared" si="230"/>
        <v>0</v>
      </c>
      <c r="N126">
        <f t="shared" si="195"/>
        <v>10</v>
      </c>
      <c r="O126">
        <f t="shared" ref="O126" si="233">SUM(I126:N126)</f>
        <v>10</v>
      </c>
    </row>
    <row r="127" spans="2:15" x14ac:dyDescent="0.25">
      <c r="B127" s="3"/>
      <c r="C127" s="3"/>
      <c r="D127" s="3"/>
      <c r="E127" s="2" t="e">
        <f t="shared" si="227"/>
        <v>#DIV/0!</v>
      </c>
      <c r="F127" s="3"/>
      <c r="G127" s="3"/>
      <c r="H127">
        <f t="shared" si="228"/>
        <v>0</v>
      </c>
      <c r="L127">
        <f t="shared" si="229"/>
        <v>0</v>
      </c>
      <c r="M127">
        <f t="shared" si="230"/>
        <v>0</v>
      </c>
      <c r="N127">
        <f t="shared" si="195"/>
        <v>10</v>
      </c>
      <c r="O127">
        <f t="shared" si="232"/>
        <v>10</v>
      </c>
    </row>
    <row r="128" spans="2:15" x14ac:dyDescent="0.25">
      <c r="B128" s="3"/>
      <c r="C128" s="3"/>
      <c r="D128" s="3"/>
      <c r="E128" s="2" t="e">
        <f t="shared" si="227"/>
        <v>#DIV/0!</v>
      </c>
      <c r="F128" s="3"/>
      <c r="G128" s="3"/>
      <c r="H128">
        <f t="shared" si="228"/>
        <v>0</v>
      </c>
      <c r="L128">
        <f t="shared" si="229"/>
        <v>0</v>
      </c>
      <c r="M128">
        <f t="shared" si="230"/>
        <v>0</v>
      </c>
      <c r="N128">
        <f t="shared" si="195"/>
        <v>10</v>
      </c>
      <c r="O128">
        <f t="shared" si="231"/>
        <v>10</v>
      </c>
    </row>
    <row r="129" spans="2:15" x14ac:dyDescent="0.25">
      <c r="B129" s="3"/>
      <c r="C129" s="3"/>
      <c r="D129" s="3"/>
      <c r="E129" s="2" t="e">
        <f t="shared" ref="E129:E130" si="234">(B129)/(B129+C129+D129)</f>
        <v>#DIV/0!</v>
      </c>
      <c r="F129" s="3"/>
      <c r="G129" s="3"/>
      <c r="H129">
        <f t="shared" ref="H129:H130" si="235">F129-G129</f>
        <v>0</v>
      </c>
      <c r="L129">
        <f t="shared" ref="L129:L130" si="236">B129*10</f>
        <v>0</v>
      </c>
      <c r="M129">
        <f t="shared" ref="M129:M130" si="237">D129*5</f>
        <v>0</v>
      </c>
      <c r="N129">
        <f t="shared" si="195"/>
        <v>10</v>
      </c>
      <c r="O129">
        <f t="shared" ref="O129:O130" si="238">SUM(I129:N129)</f>
        <v>10</v>
      </c>
    </row>
    <row r="130" spans="2:15" x14ac:dyDescent="0.25">
      <c r="B130" s="3"/>
      <c r="C130" s="3"/>
      <c r="D130" s="3"/>
      <c r="E130" s="2" t="e">
        <f t="shared" si="234"/>
        <v>#DIV/0!</v>
      </c>
      <c r="F130" s="3"/>
      <c r="G130" s="3"/>
      <c r="H130">
        <f t="shared" si="235"/>
        <v>0</v>
      </c>
      <c r="L130">
        <f t="shared" si="236"/>
        <v>0</v>
      </c>
      <c r="M130">
        <f t="shared" si="237"/>
        <v>0</v>
      </c>
      <c r="N130">
        <f t="shared" si="195"/>
        <v>10</v>
      </c>
      <c r="O130">
        <f t="shared" si="238"/>
        <v>10</v>
      </c>
    </row>
    <row r="131" spans="2:15" x14ac:dyDescent="0.25">
      <c r="B131" s="3"/>
      <c r="C131" s="3"/>
      <c r="D131" s="3"/>
      <c r="E131" s="2" t="e">
        <f t="shared" si="227"/>
        <v>#DIV/0!</v>
      </c>
      <c r="F131" s="3"/>
      <c r="G131" s="3"/>
      <c r="H131">
        <f t="shared" si="228"/>
        <v>0</v>
      </c>
      <c r="L131">
        <f t="shared" si="229"/>
        <v>0</v>
      </c>
      <c r="M131">
        <f t="shared" si="230"/>
        <v>0</v>
      </c>
      <c r="N131">
        <f t="shared" si="195"/>
        <v>10</v>
      </c>
      <c r="O131">
        <f t="shared" si="231"/>
        <v>10</v>
      </c>
    </row>
    <row r="132" spans="2:15" x14ac:dyDescent="0.25">
      <c r="B132" s="3"/>
      <c r="C132" s="3"/>
      <c r="D132" s="3"/>
      <c r="E132" s="2" t="e">
        <f t="shared" ref="E132" si="239">(B132)/(B132+C132+D132)</f>
        <v>#DIV/0!</v>
      </c>
      <c r="F132" s="3"/>
      <c r="G132" s="3"/>
      <c r="H132">
        <f t="shared" ref="H132" si="240">F132-G132</f>
        <v>0</v>
      </c>
      <c r="L132">
        <f t="shared" ref="L132" si="241">B132*10</f>
        <v>0</v>
      </c>
      <c r="M132">
        <f t="shared" ref="M132" si="242">D132*5</f>
        <v>0</v>
      </c>
      <c r="N132">
        <f t="shared" si="195"/>
        <v>10</v>
      </c>
      <c r="O132">
        <f t="shared" ref="O132" si="243">SUM(I132:N132)</f>
        <v>10</v>
      </c>
    </row>
    <row r="133" spans="2:15" x14ac:dyDescent="0.25">
      <c r="B133" s="3"/>
      <c r="C133" s="3"/>
      <c r="D133" s="3"/>
      <c r="E133" s="2" t="e">
        <f t="shared" si="97"/>
        <v>#DIV/0!</v>
      </c>
      <c r="F133" s="3"/>
      <c r="G133" s="3"/>
      <c r="H133">
        <f t="shared" si="98"/>
        <v>0</v>
      </c>
      <c r="L133">
        <f t="shared" si="99"/>
        <v>0</v>
      </c>
      <c r="M133">
        <f t="shared" si="100"/>
        <v>0</v>
      </c>
      <c r="N133">
        <f t="shared" si="195"/>
        <v>10</v>
      </c>
      <c r="O133">
        <f t="shared" si="101"/>
        <v>10</v>
      </c>
    </row>
    <row r="134" spans="2:15" x14ac:dyDescent="0.25">
      <c r="B134" s="3"/>
      <c r="C134" s="3"/>
      <c r="D134" s="3"/>
      <c r="E134" s="2" t="e">
        <f t="shared" si="97"/>
        <v>#DIV/0!</v>
      </c>
      <c r="F134" s="3"/>
      <c r="G134" s="3"/>
      <c r="H134">
        <f t="shared" si="98"/>
        <v>0</v>
      </c>
      <c r="L134">
        <f t="shared" si="99"/>
        <v>0</v>
      </c>
      <c r="M134">
        <f t="shared" si="100"/>
        <v>0</v>
      </c>
      <c r="N134">
        <f t="shared" si="195"/>
        <v>10</v>
      </c>
      <c r="O134">
        <f t="shared" si="101"/>
        <v>10</v>
      </c>
    </row>
    <row r="135" spans="2:15" x14ac:dyDescent="0.25">
      <c r="B135" s="3"/>
      <c r="C135" s="3"/>
      <c r="D135" s="3"/>
      <c r="E135" s="2" t="e">
        <f t="shared" ref="E135" si="244">(B135)/(B135+C135+D135)</f>
        <v>#DIV/0!</v>
      </c>
      <c r="F135" s="3"/>
      <c r="G135" s="3"/>
      <c r="H135">
        <f>F135-G135</f>
        <v>0</v>
      </c>
      <c r="L135">
        <f t="shared" ref="L135" si="245">B135*10</f>
        <v>0</v>
      </c>
      <c r="M135">
        <f t="shared" ref="M135" si="246">D135*5</f>
        <v>0</v>
      </c>
      <c r="N135">
        <f t="shared" si="195"/>
        <v>10</v>
      </c>
      <c r="O135">
        <f t="shared" ref="O135" si="247">SUM(I135:N135)</f>
        <v>10</v>
      </c>
    </row>
    <row r="136" spans="2:15" x14ac:dyDescent="0.25">
      <c r="B136" s="3"/>
      <c r="C136" s="3"/>
      <c r="D136" s="3"/>
      <c r="E136" s="2" t="e">
        <f t="shared" si="97"/>
        <v>#DIV/0!</v>
      </c>
      <c r="F136" s="3"/>
      <c r="G136" s="3"/>
      <c r="H136">
        <f>F136-G136</f>
        <v>0</v>
      </c>
      <c r="L136">
        <f t="shared" si="99"/>
        <v>0</v>
      </c>
      <c r="M136">
        <f t="shared" si="100"/>
        <v>0</v>
      </c>
      <c r="N136">
        <f t="shared" si="195"/>
        <v>10</v>
      </c>
      <c r="O136">
        <f t="shared" si="101"/>
        <v>10</v>
      </c>
    </row>
    <row r="137" spans="2:15" x14ac:dyDescent="0.25">
      <c r="B137" s="3"/>
      <c r="C137" s="3"/>
      <c r="D137" s="3"/>
      <c r="E137" s="2" t="e">
        <f t="shared" si="97"/>
        <v>#DIV/0!</v>
      </c>
      <c r="F137" s="3"/>
      <c r="G137" s="3"/>
      <c r="H137">
        <f t="shared" ref="H137" si="248">F137-G137</f>
        <v>0</v>
      </c>
      <c r="L137">
        <f t="shared" si="99"/>
        <v>0</v>
      </c>
      <c r="M137">
        <f t="shared" si="100"/>
        <v>0</v>
      </c>
      <c r="N137">
        <f t="shared" si="195"/>
        <v>10</v>
      </c>
      <c r="O137">
        <f t="shared" ref="O137" si="249">SUM(I137:N137)</f>
        <v>10</v>
      </c>
    </row>
    <row r="138" spans="2:15" x14ac:dyDescent="0.25">
      <c r="B138" s="3"/>
      <c r="C138" s="3"/>
      <c r="D138" s="3"/>
      <c r="E138" s="2" t="e">
        <f t="shared" si="97"/>
        <v>#DIV/0!</v>
      </c>
      <c r="F138" s="3"/>
      <c r="G138" s="3"/>
      <c r="H138">
        <f t="shared" ref="H138" si="250">F138-G138</f>
        <v>0</v>
      </c>
      <c r="L138">
        <f t="shared" si="99"/>
        <v>0</v>
      </c>
      <c r="M138">
        <f t="shared" si="100"/>
        <v>0</v>
      </c>
      <c r="N138">
        <f t="shared" si="195"/>
        <v>10</v>
      </c>
      <c r="O138">
        <f t="shared" ref="O138" si="251">SUM(I138:N138)</f>
        <v>10</v>
      </c>
    </row>
    <row r="139" spans="2:15" x14ac:dyDescent="0.25">
      <c r="B139" s="3"/>
      <c r="C139" s="3"/>
      <c r="D139" s="3"/>
      <c r="E139" s="2" t="e">
        <f t="shared" ref="E139" si="252">(B139)/(B139+C139+D139)</f>
        <v>#DIV/0!</v>
      </c>
      <c r="F139" s="3"/>
      <c r="G139" s="3"/>
      <c r="H139">
        <f t="shared" ref="H139" si="253">F139-G139</f>
        <v>0</v>
      </c>
      <c r="L139">
        <f t="shared" ref="L139" si="254">B139*10</f>
        <v>0</v>
      </c>
      <c r="M139">
        <f t="shared" ref="M139" si="255">D139*5</f>
        <v>0</v>
      </c>
      <c r="N139">
        <f t="shared" si="195"/>
        <v>10</v>
      </c>
      <c r="O139">
        <f t="shared" ref="O139" si="256">SUM(I139:N139)</f>
        <v>10</v>
      </c>
    </row>
    <row r="140" spans="2:15" x14ac:dyDescent="0.25">
      <c r="B140" s="3"/>
      <c r="C140" s="3"/>
      <c r="D140" s="3"/>
      <c r="E140" s="2" t="e">
        <f t="shared" si="97"/>
        <v>#DIV/0!</v>
      </c>
      <c r="F140" s="3"/>
      <c r="G140" s="3"/>
      <c r="H140">
        <f t="shared" ref="H140:H184" si="257">F140-G140</f>
        <v>0</v>
      </c>
      <c r="L140">
        <f t="shared" si="99"/>
        <v>0</v>
      </c>
      <c r="M140">
        <f t="shared" si="100"/>
        <v>0</v>
      </c>
      <c r="N140">
        <f t="shared" si="195"/>
        <v>10</v>
      </c>
      <c r="O140">
        <f t="shared" si="101"/>
        <v>10</v>
      </c>
    </row>
    <row r="141" spans="2:15" x14ac:dyDescent="0.25">
      <c r="B141" s="3"/>
      <c r="C141" s="3"/>
      <c r="D141" s="3"/>
      <c r="E141" s="2" t="e">
        <f t="shared" si="97"/>
        <v>#DIV/0!</v>
      </c>
      <c r="F141" s="3"/>
      <c r="G141" s="3"/>
      <c r="H141">
        <f t="shared" si="257"/>
        <v>0</v>
      </c>
      <c r="L141">
        <f t="shared" si="99"/>
        <v>0</v>
      </c>
      <c r="M141">
        <f t="shared" si="100"/>
        <v>0</v>
      </c>
      <c r="N141">
        <f t="shared" si="195"/>
        <v>10</v>
      </c>
      <c r="O141">
        <f t="shared" si="101"/>
        <v>10</v>
      </c>
    </row>
    <row r="142" spans="2:15" x14ac:dyDescent="0.25">
      <c r="B142" s="3"/>
      <c r="C142" s="3"/>
      <c r="D142" s="3"/>
      <c r="E142" s="2" t="e">
        <f t="shared" si="97"/>
        <v>#DIV/0!</v>
      </c>
      <c r="F142" s="3"/>
      <c r="G142" s="3"/>
      <c r="H142">
        <f t="shared" si="257"/>
        <v>0</v>
      </c>
      <c r="L142">
        <f t="shared" si="99"/>
        <v>0</v>
      </c>
      <c r="M142">
        <f t="shared" si="100"/>
        <v>0</v>
      </c>
      <c r="N142">
        <f t="shared" si="195"/>
        <v>10</v>
      </c>
      <c r="O142">
        <f t="shared" si="101"/>
        <v>10</v>
      </c>
    </row>
    <row r="143" spans="2:15" x14ac:dyDescent="0.25">
      <c r="B143" s="3"/>
      <c r="C143" s="3"/>
      <c r="D143" s="3"/>
      <c r="E143" s="2" t="e">
        <f t="shared" si="97"/>
        <v>#DIV/0!</v>
      </c>
      <c r="F143" s="3"/>
      <c r="G143" s="3"/>
      <c r="H143">
        <f t="shared" si="257"/>
        <v>0</v>
      </c>
      <c r="L143">
        <f t="shared" si="99"/>
        <v>0</v>
      </c>
      <c r="M143">
        <f t="shared" si="100"/>
        <v>0</v>
      </c>
      <c r="N143">
        <f t="shared" si="195"/>
        <v>10</v>
      </c>
      <c r="O143">
        <f t="shared" si="101"/>
        <v>10</v>
      </c>
    </row>
    <row r="144" spans="2:15" x14ac:dyDescent="0.25">
      <c r="B144" s="3"/>
      <c r="C144" s="3"/>
      <c r="D144" s="3"/>
      <c r="E144" s="2" t="e">
        <f t="shared" si="97"/>
        <v>#DIV/0!</v>
      </c>
      <c r="F144" s="3"/>
      <c r="G144" s="3"/>
      <c r="H144">
        <f t="shared" si="257"/>
        <v>0</v>
      </c>
      <c r="L144">
        <f t="shared" si="99"/>
        <v>0</v>
      </c>
      <c r="M144">
        <f t="shared" si="100"/>
        <v>0</v>
      </c>
      <c r="N144">
        <f t="shared" si="195"/>
        <v>10</v>
      </c>
      <c r="O144">
        <f t="shared" si="101"/>
        <v>10</v>
      </c>
    </row>
    <row r="145" spans="2:15" x14ac:dyDescent="0.25">
      <c r="B145" s="3"/>
      <c r="C145" s="3"/>
      <c r="D145" s="3"/>
      <c r="E145" s="2" t="e">
        <f t="shared" si="97"/>
        <v>#DIV/0!</v>
      </c>
      <c r="F145" s="3"/>
      <c r="G145" s="3"/>
      <c r="H145">
        <f t="shared" si="257"/>
        <v>0</v>
      </c>
      <c r="L145">
        <f t="shared" si="99"/>
        <v>0</v>
      </c>
      <c r="M145">
        <f t="shared" si="100"/>
        <v>0</v>
      </c>
      <c r="N145">
        <f t="shared" si="195"/>
        <v>10</v>
      </c>
      <c r="O145">
        <f t="shared" si="101"/>
        <v>10</v>
      </c>
    </row>
    <row r="146" spans="2:15" x14ac:dyDescent="0.25">
      <c r="B146" s="3"/>
      <c r="C146" s="3"/>
      <c r="D146" s="3"/>
      <c r="E146" s="2" t="e">
        <f t="shared" si="97"/>
        <v>#DIV/0!</v>
      </c>
      <c r="F146" s="3"/>
      <c r="G146" s="3"/>
      <c r="H146">
        <f t="shared" si="257"/>
        <v>0</v>
      </c>
      <c r="L146">
        <f t="shared" si="99"/>
        <v>0</v>
      </c>
      <c r="M146">
        <f t="shared" si="100"/>
        <v>0</v>
      </c>
      <c r="N146">
        <f t="shared" si="195"/>
        <v>10</v>
      </c>
      <c r="O146">
        <f t="shared" si="101"/>
        <v>10</v>
      </c>
    </row>
    <row r="147" spans="2:15" x14ac:dyDescent="0.25">
      <c r="B147" s="3"/>
      <c r="C147" s="3"/>
      <c r="D147" s="3"/>
      <c r="E147" s="2" t="e">
        <f t="shared" si="97"/>
        <v>#DIV/0!</v>
      </c>
      <c r="F147" s="3"/>
      <c r="G147" s="3"/>
      <c r="H147">
        <f t="shared" si="257"/>
        <v>0</v>
      </c>
      <c r="L147">
        <f t="shared" si="99"/>
        <v>0</v>
      </c>
      <c r="M147">
        <f t="shared" si="100"/>
        <v>0</v>
      </c>
      <c r="N147">
        <f t="shared" si="195"/>
        <v>10</v>
      </c>
      <c r="O147">
        <f t="shared" si="101"/>
        <v>10</v>
      </c>
    </row>
    <row r="148" spans="2:15" x14ac:dyDescent="0.25">
      <c r="B148" s="3"/>
      <c r="C148" s="3"/>
      <c r="D148" s="3"/>
      <c r="E148" s="2" t="e">
        <f t="shared" si="97"/>
        <v>#DIV/0!</v>
      </c>
      <c r="F148" s="3"/>
      <c r="G148" s="3"/>
      <c r="H148">
        <f t="shared" si="257"/>
        <v>0</v>
      </c>
      <c r="L148">
        <f t="shared" si="99"/>
        <v>0</v>
      </c>
      <c r="M148">
        <f t="shared" si="100"/>
        <v>0</v>
      </c>
      <c r="N148">
        <f t="shared" si="195"/>
        <v>10</v>
      </c>
      <c r="O148">
        <f t="shared" si="101"/>
        <v>10</v>
      </c>
    </row>
    <row r="149" spans="2:15" x14ac:dyDescent="0.25">
      <c r="B149" s="3"/>
      <c r="C149" s="3"/>
      <c r="D149" s="3"/>
      <c r="E149" s="2" t="e">
        <f t="shared" si="97"/>
        <v>#DIV/0!</v>
      </c>
      <c r="F149" s="3"/>
      <c r="G149" s="3"/>
      <c r="H149">
        <f t="shared" si="257"/>
        <v>0</v>
      </c>
      <c r="L149">
        <f t="shared" si="99"/>
        <v>0</v>
      </c>
      <c r="M149">
        <f t="shared" si="100"/>
        <v>0</v>
      </c>
      <c r="N149">
        <f t="shared" si="195"/>
        <v>10</v>
      </c>
      <c r="O149">
        <f t="shared" si="101"/>
        <v>10</v>
      </c>
    </row>
    <row r="150" spans="2:15" x14ac:dyDescent="0.25">
      <c r="B150" s="3"/>
      <c r="C150" s="3"/>
      <c r="D150" s="3"/>
      <c r="E150" s="2" t="e">
        <f t="shared" si="97"/>
        <v>#DIV/0!</v>
      </c>
      <c r="F150" s="3"/>
      <c r="G150" s="3"/>
      <c r="H150">
        <f t="shared" si="257"/>
        <v>0</v>
      </c>
      <c r="L150">
        <f t="shared" si="99"/>
        <v>0</v>
      </c>
      <c r="M150">
        <f t="shared" si="100"/>
        <v>0</v>
      </c>
      <c r="N150">
        <f t="shared" si="195"/>
        <v>10</v>
      </c>
      <c r="O150">
        <f t="shared" si="101"/>
        <v>10</v>
      </c>
    </row>
    <row r="151" spans="2:15" x14ac:dyDescent="0.25">
      <c r="B151" s="3"/>
      <c r="C151" s="3"/>
      <c r="D151" s="3"/>
      <c r="E151" s="2" t="e">
        <f t="shared" si="97"/>
        <v>#DIV/0!</v>
      </c>
      <c r="F151" s="3"/>
      <c r="G151" s="3"/>
      <c r="H151">
        <f t="shared" si="257"/>
        <v>0</v>
      </c>
      <c r="L151">
        <f t="shared" si="99"/>
        <v>0</v>
      </c>
      <c r="M151">
        <f t="shared" si="100"/>
        <v>0</v>
      </c>
      <c r="N151">
        <f t="shared" si="195"/>
        <v>10</v>
      </c>
      <c r="O151">
        <f t="shared" si="101"/>
        <v>10</v>
      </c>
    </row>
    <row r="152" spans="2:15" x14ac:dyDescent="0.25">
      <c r="B152" s="3"/>
      <c r="C152" s="3"/>
      <c r="D152" s="3"/>
      <c r="E152" s="2" t="e">
        <f t="shared" si="97"/>
        <v>#DIV/0!</v>
      </c>
      <c r="F152" s="3"/>
      <c r="G152" s="3"/>
      <c r="H152">
        <f t="shared" si="257"/>
        <v>0</v>
      </c>
      <c r="L152">
        <f t="shared" si="99"/>
        <v>0</v>
      </c>
      <c r="M152">
        <f t="shared" si="100"/>
        <v>0</v>
      </c>
      <c r="N152">
        <f t="shared" si="195"/>
        <v>10</v>
      </c>
      <c r="O152">
        <f t="shared" si="101"/>
        <v>10</v>
      </c>
    </row>
    <row r="153" spans="2:15" x14ac:dyDescent="0.25">
      <c r="B153" s="3"/>
      <c r="C153" s="3"/>
      <c r="D153" s="3"/>
      <c r="E153" s="2" t="e">
        <f t="shared" si="97"/>
        <v>#DIV/0!</v>
      </c>
      <c r="F153" s="3"/>
      <c r="G153" s="3"/>
      <c r="H153">
        <f t="shared" si="257"/>
        <v>0</v>
      </c>
      <c r="L153">
        <f t="shared" si="99"/>
        <v>0</v>
      </c>
      <c r="M153">
        <f t="shared" si="100"/>
        <v>0</v>
      </c>
      <c r="N153">
        <f t="shared" si="195"/>
        <v>10</v>
      </c>
      <c r="O153">
        <f t="shared" si="101"/>
        <v>10</v>
      </c>
    </row>
    <row r="154" spans="2:15" x14ac:dyDescent="0.25">
      <c r="B154" s="3"/>
      <c r="C154" s="3"/>
      <c r="D154" s="3"/>
      <c r="E154" s="2" t="e">
        <f t="shared" si="97"/>
        <v>#DIV/0!</v>
      </c>
      <c r="F154" s="3"/>
      <c r="G154" s="3"/>
      <c r="H154">
        <f t="shared" si="257"/>
        <v>0</v>
      </c>
      <c r="L154">
        <f t="shared" si="99"/>
        <v>0</v>
      </c>
      <c r="M154">
        <f t="shared" si="100"/>
        <v>0</v>
      </c>
      <c r="N154">
        <f t="shared" si="195"/>
        <v>10</v>
      </c>
      <c r="O154">
        <f t="shared" si="101"/>
        <v>10</v>
      </c>
    </row>
    <row r="155" spans="2:15" x14ac:dyDescent="0.25">
      <c r="B155" s="3"/>
      <c r="C155" s="3"/>
      <c r="D155" s="3"/>
      <c r="E155" s="2" t="e">
        <f t="shared" si="97"/>
        <v>#DIV/0!</v>
      </c>
      <c r="F155" s="3"/>
      <c r="G155" s="3"/>
      <c r="H155">
        <f t="shared" si="257"/>
        <v>0</v>
      </c>
      <c r="L155">
        <f t="shared" si="99"/>
        <v>0</v>
      </c>
      <c r="M155">
        <f t="shared" si="100"/>
        <v>0</v>
      </c>
      <c r="N155">
        <f t="shared" si="195"/>
        <v>10</v>
      </c>
      <c r="O155">
        <f t="shared" si="101"/>
        <v>10</v>
      </c>
    </row>
    <row r="156" spans="2:15" x14ac:dyDescent="0.25">
      <c r="B156" s="3"/>
      <c r="C156" s="3"/>
      <c r="D156" s="3"/>
      <c r="E156" s="2" t="e">
        <f t="shared" si="97"/>
        <v>#DIV/0!</v>
      </c>
      <c r="F156" s="3"/>
      <c r="G156" s="3"/>
      <c r="H156">
        <f>F156-G156</f>
        <v>0</v>
      </c>
      <c r="L156">
        <f t="shared" si="99"/>
        <v>0</v>
      </c>
      <c r="M156">
        <f t="shared" si="100"/>
        <v>0</v>
      </c>
      <c r="N156">
        <f t="shared" si="195"/>
        <v>10</v>
      </c>
      <c r="O156">
        <f t="shared" si="101"/>
        <v>10</v>
      </c>
    </row>
    <row r="157" spans="2:15" x14ac:dyDescent="0.25">
      <c r="B157" s="3"/>
      <c r="C157" s="3"/>
      <c r="D157" s="3"/>
      <c r="E157" s="2" t="e">
        <f t="shared" si="97"/>
        <v>#DIV/0!</v>
      </c>
      <c r="F157" s="3"/>
      <c r="G157" s="3"/>
      <c r="H157">
        <f t="shared" ref="H157" si="258">F157-G157</f>
        <v>0</v>
      </c>
      <c r="L157">
        <f t="shared" si="99"/>
        <v>0</v>
      </c>
      <c r="M157">
        <f t="shared" si="100"/>
        <v>0</v>
      </c>
      <c r="N157">
        <f t="shared" si="195"/>
        <v>10</v>
      </c>
      <c r="O157">
        <f t="shared" si="101"/>
        <v>10</v>
      </c>
    </row>
    <row r="158" spans="2:15" x14ac:dyDescent="0.25">
      <c r="B158" s="3"/>
      <c r="C158" s="3"/>
      <c r="D158" s="3"/>
      <c r="E158" s="2" t="e">
        <f t="shared" si="97"/>
        <v>#DIV/0!</v>
      </c>
      <c r="F158" s="3"/>
      <c r="G158" s="3"/>
      <c r="H158">
        <f t="shared" si="257"/>
        <v>0</v>
      </c>
      <c r="L158">
        <f t="shared" si="99"/>
        <v>0</v>
      </c>
      <c r="M158">
        <f t="shared" si="100"/>
        <v>0</v>
      </c>
      <c r="N158">
        <f t="shared" si="195"/>
        <v>10</v>
      </c>
      <c r="O158">
        <f t="shared" si="101"/>
        <v>10</v>
      </c>
    </row>
    <row r="159" spans="2:15" x14ac:dyDescent="0.25">
      <c r="B159" s="3"/>
      <c r="C159" s="3"/>
      <c r="D159" s="3"/>
      <c r="E159" s="2" t="e">
        <f t="shared" si="97"/>
        <v>#DIV/0!</v>
      </c>
      <c r="F159" s="3"/>
      <c r="G159" s="3"/>
      <c r="H159">
        <f t="shared" si="257"/>
        <v>0</v>
      </c>
      <c r="L159">
        <f t="shared" si="99"/>
        <v>0</v>
      </c>
      <c r="M159">
        <f t="shared" si="100"/>
        <v>0</v>
      </c>
      <c r="N159">
        <f t="shared" si="195"/>
        <v>10</v>
      </c>
      <c r="O159">
        <f t="shared" si="101"/>
        <v>10</v>
      </c>
    </row>
    <row r="160" spans="2:15" x14ac:dyDescent="0.25">
      <c r="B160" s="3"/>
      <c r="C160" s="3"/>
      <c r="D160" s="3"/>
      <c r="E160" s="2" t="e">
        <f t="shared" si="97"/>
        <v>#DIV/0!</v>
      </c>
      <c r="F160" s="3"/>
      <c r="G160" s="3"/>
      <c r="H160">
        <f t="shared" si="257"/>
        <v>0</v>
      </c>
      <c r="L160">
        <f t="shared" si="99"/>
        <v>0</v>
      </c>
      <c r="M160">
        <f t="shared" si="100"/>
        <v>0</v>
      </c>
      <c r="N160">
        <f t="shared" si="195"/>
        <v>10</v>
      </c>
      <c r="O160">
        <f t="shared" si="101"/>
        <v>10</v>
      </c>
    </row>
    <row r="161" spans="2:15" x14ac:dyDescent="0.25">
      <c r="B161" s="3"/>
      <c r="C161" s="3"/>
      <c r="D161" s="3"/>
      <c r="E161" s="2" t="e">
        <f t="shared" si="97"/>
        <v>#DIV/0!</v>
      </c>
      <c r="F161" s="3"/>
      <c r="G161" s="3"/>
      <c r="H161">
        <f t="shared" si="257"/>
        <v>0</v>
      </c>
      <c r="L161">
        <f t="shared" si="99"/>
        <v>0</v>
      </c>
      <c r="M161">
        <f t="shared" si="100"/>
        <v>0</v>
      </c>
      <c r="N161">
        <f t="shared" si="195"/>
        <v>10</v>
      </c>
      <c r="O161">
        <f t="shared" si="101"/>
        <v>10</v>
      </c>
    </row>
    <row r="162" spans="2:15" x14ac:dyDescent="0.25">
      <c r="B162" s="3"/>
      <c r="C162" s="3"/>
      <c r="D162" s="3"/>
      <c r="E162" s="2" t="e">
        <f t="shared" si="97"/>
        <v>#DIV/0!</v>
      </c>
      <c r="F162" s="3"/>
      <c r="G162" s="3"/>
      <c r="H162">
        <f t="shared" si="257"/>
        <v>0</v>
      </c>
      <c r="L162">
        <f t="shared" si="99"/>
        <v>0</v>
      </c>
      <c r="M162">
        <f t="shared" si="100"/>
        <v>0</v>
      </c>
      <c r="N162">
        <f t="shared" si="195"/>
        <v>10</v>
      </c>
      <c r="O162">
        <f t="shared" si="101"/>
        <v>10</v>
      </c>
    </row>
    <row r="163" spans="2:15" x14ac:dyDescent="0.25">
      <c r="B163" s="3"/>
      <c r="C163" s="3"/>
      <c r="D163" s="3"/>
      <c r="E163" s="2" t="e">
        <f t="shared" si="97"/>
        <v>#DIV/0!</v>
      </c>
      <c r="F163" s="3"/>
      <c r="G163" s="3"/>
      <c r="H163">
        <f t="shared" si="257"/>
        <v>0</v>
      </c>
      <c r="L163">
        <f t="shared" si="99"/>
        <v>0</v>
      </c>
      <c r="M163">
        <f t="shared" si="100"/>
        <v>0</v>
      </c>
      <c r="N163">
        <f t="shared" si="195"/>
        <v>10</v>
      </c>
      <c r="O163">
        <f t="shared" si="101"/>
        <v>10</v>
      </c>
    </row>
    <row r="164" spans="2:15" x14ac:dyDescent="0.25">
      <c r="B164" s="3"/>
      <c r="C164" s="3"/>
      <c r="D164" s="3"/>
      <c r="E164" s="2" t="e">
        <f t="shared" si="97"/>
        <v>#DIV/0!</v>
      </c>
      <c r="F164" s="3"/>
      <c r="G164" s="3"/>
      <c r="H164">
        <f t="shared" si="257"/>
        <v>0</v>
      </c>
      <c r="L164">
        <f t="shared" si="99"/>
        <v>0</v>
      </c>
      <c r="M164">
        <f t="shared" si="100"/>
        <v>0</v>
      </c>
      <c r="N164">
        <f t="shared" si="195"/>
        <v>10</v>
      </c>
      <c r="O164">
        <f t="shared" si="101"/>
        <v>10</v>
      </c>
    </row>
    <row r="165" spans="2:15" x14ac:dyDescent="0.25">
      <c r="B165" s="3"/>
      <c r="C165" s="3"/>
      <c r="D165" s="3"/>
      <c r="E165" s="2" t="e">
        <f t="shared" si="97"/>
        <v>#DIV/0!</v>
      </c>
      <c r="F165" s="3"/>
      <c r="G165" s="3"/>
      <c r="H165">
        <f t="shared" si="257"/>
        <v>0</v>
      </c>
      <c r="L165">
        <f t="shared" si="99"/>
        <v>0</v>
      </c>
      <c r="M165">
        <f t="shared" si="100"/>
        <v>0</v>
      </c>
      <c r="N165">
        <f t="shared" si="195"/>
        <v>10</v>
      </c>
      <c r="O165">
        <f t="shared" si="101"/>
        <v>10</v>
      </c>
    </row>
    <row r="166" spans="2:15" x14ac:dyDescent="0.25">
      <c r="B166" s="3"/>
      <c r="C166" s="3"/>
      <c r="D166" s="3"/>
      <c r="E166" s="2" t="e">
        <f t="shared" si="97"/>
        <v>#DIV/0!</v>
      </c>
      <c r="F166" s="3"/>
      <c r="G166" s="3"/>
      <c r="H166">
        <f t="shared" si="257"/>
        <v>0</v>
      </c>
      <c r="L166">
        <f t="shared" si="99"/>
        <v>0</v>
      </c>
      <c r="M166">
        <f t="shared" si="100"/>
        <v>0</v>
      </c>
      <c r="N166">
        <f t="shared" si="195"/>
        <v>10</v>
      </c>
      <c r="O166">
        <f t="shared" si="101"/>
        <v>10</v>
      </c>
    </row>
    <row r="167" spans="2:15" x14ac:dyDescent="0.25">
      <c r="B167" s="3"/>
      <c r="C167" s="3"/>
      <c r="D167" s="3"/>
      <c r="E167" s="2" t="e">
        <f t="shared" si="97"/>
        <v>#DIV/0!</v>
      </c>
      <c r="F167" s="3"/>
      <c r="G167" s="3"/>
      <c r="H167">
        <f t="shared" si="257"/>
        <v>0</v>
      </c>
      <c r="L167">
        <f t="shared" si="99"/>
        <v>0</v>
      </c>
      <c r="M167">
        <f t="shared" si="100"/>
        <v>0</v>
      </c>
      <c r="N167">
        <f t="shared" si="195"/>
        <v>10</v>
      </c>
      <c r="O167">
        <f t="shared" si="101"/>
        <v>10</v>
      </c>
    </row>
    <row r="168" spans="2:15" x14ac:dyDescent="0.25">
      <c r="B168" s="3"/>
      <c r="C168" s="3"/>
      <c r="D168" s="3"/>
      <c r="E168" s="2" t="e">
        <f t="shared" si="97"/>
        <v>#DIV/0!</v>
      </c>
      <c r="F168" s="3"/>
      <c r="G168" s="3"/>
      <c r="H168">
        <f t="shared" si="257"/>
        <v>0</v>
      </c>
      <c r="L168">
        <f t="shared" si="99"/>
        <v>0</v>
      </c>
      <c r="M168">
        <f t="shared" si="100"/>
        <v>0</v>
      </c>
      <c r="N168">
        <f t="shared" si="195"/>
        <v>10</v>
      </c>
      <c r="O168">
        <f t="shared" si="101"/>
        <v>10</v>
      </c>
    </row>
    <row r="169" spans="2:15" x14ac:dyDescent="0.25">
      <c r="B169" s="3"/>
      <c r="C169" s="3"/>
      <c r="D169" s="3"/>
      <c r="E169" s="2" t="e">
        <f t="shared" si="97"/>
        <v>#DIV/0!</v>
      </c>
      <c r="F169" s="3"/>
      <c r="G169" s="3"/>
      <c r="H169">
        <f t="shared" si="257"/>
        <v>0</v>
      </c>
      <c r="L169">
        <f t="shared" si="99"/>
        <v>0</v>
      </c>
      <c r="M169">
        <f t="shared" si="100"/>
        <v>0</v>
      </c>
      <c r="N169">
        <f t="shared" si="195"/>
        <v>10</v>
      </c>
      <c r="O169">
        <f t="shared" si="101"/>
        <v>10</v>
      </c>
    </row>
    <row r="170" spans="2:15" x14ac:dyDescent="0.25">
      <c r="B170" s="3"/>
      <c r="C170" s="3"/>
      <c r="D170" s="3"/>
      <c r="E170" s="2" t="e">
        <f t="shared" si="97"/>
        <v>#DIV/0!</v>
      </c>
      <c r="F170" s="3"/>
      <c r="G170" s="3"/>
      <c r="H170">
        <f t="shared" si="257"/>
        <v>0</v>
      </c>
      <c r="L170">
        <f t="shared" si="99"/>
        <v>0</v>
      </c>
      <c r="M170">
        <f t="shared" si="100"/>
        <v>0</v>
      </c>
      <c r="N170">
        <f t="shared" si="195"/>
        <v>10</v>
      </c>
      <c r="O170">
        <f t="shared" si="101"/>
        <v>10</v>
      </c>
    </row>
    <row r="171" spans="2:15" x14ac:dyDescent="0.25">
      <c r="B171" s="3"/>
      <c r="C171" s="3"/>
      <c r="D171" s="3"/>
      <c r="E171" s="2" t="e">
        <f t="shared" si="97"/>
        <v>#DIV/0!</v>
      </c>
      <c r="F171" s="3"/>
      <c r="G171" s="3"/>
      <c r="H171">
        <f t="shared" si="257"/>
        <v>0</v>
      </c>
      <c r="L171">
        <f t="shared" si="99"/>
        <v>0</v>
      </c>
      <c r="M171">
        <f t="shared" si="100"/>
        <v>0</v>
      </c>
      <c r="N171">
        <f t="shared" si="195"/>
        <v>10</v>
      </c>
      <c r="O171">
        <f t="shared" si="101"/>
        <v>10</v>
      </c>
    </row>
    <row r="172" spans="2:15" x14ac:dyDescent="0.25">
      <c r="B172" s="3"/>
      <c r="C172" s="3"/>
      <c r="D172" s="3"/>
      <c r="E172" s="2" t="e">
        <f t="shared" si="97"/>
        <v>#DIV/0!</v>
      </c>
      <c r="F172" s="3"/>
      <c r="G172" s="3"/>
      <c r="H172">
        <f t="shared" si="257"/>
        <v>0</v>
      </c>
      <c r="L172">
        <f t="shared" si="99"/>
        <v>0</v>
      </c>
      <c r="M172">
        <f t="shared" si="100"/>
        <v>0</v>
      </c>
      <c r="N172">
        <f t="shared" ref="N172:N180" si="259">10*1</f>
        <v>10</v>
      </c>
      <c r="O172">
        <f t="shared" si="101"/>
        <v>10</v>
      </c>
    </row>
    <row r="173" spans="2:15" x14ac:dyDescent="0.25">
      <c r="B173" s="3"/>
      <c r="C173" s="3"/>
      <c r="D173" s="3"/>
      <c r="E173" s="2" t="e">
        <f t="shared" si="97"/>
        <v>#DIV/0!</v>
      </c>
      <c r="F173" s="3"/>
      <c r="G173" s="3"/>
      <c r="H173">
        <f t="shared" si="257"/>
        <v>0</v>
      </c>
      <c r="L173">
        <f t="shared" si="99"/>
        <v>0</v>
      </c>
      <c r="M173">
        <f t="shared" si="100"/>
        <v>0</v>
      </c>
      <c r="N173">
        <f t="shared" si="259"/>
        <v>10</v>
      </c>
      <c r="O173">
        <f t="shared" si="101"/>
        <v>10</v>
      </c>
    </row>
    <row r="174" spans="2:15" x14ac:dyDescent="0.25">
      <c r="B174" s="3"/>
      <c r="C174" s="3"/>
      <c r="D174" s="3"/>
      <c r="E174" s="2" t="e">
        <f t="shared" si="97"/>
        <v>#DIV/0!</v>
      </c>
      <c r="F174" s="3"/>
      <c r="G174" s="3"/>
      <c r="H174">
        <f t="shared" si="257"/>
        <v>0</v>
      </c>
      <c r="L174">
        <f t="shared" si="99"/>
        <v>0</v>
      </c>
      <c r="M174">
        <f t="shared" si="100"/>
        <v>0</v>
      </c>
      <c r="N174">
        <f t="shared" si="259"/>
        <v>10</v>
      </c>
      <c r="O174">
        <f t="shared" si="101"/>
        <v>10</v>
      </c>
    </row>
    <row r="175" spans="2:15" x14ac:dyDescent="0.25">
      <c r="B175" s="3"/>
      <c r="C175" s="3"/>
      <c r="D175" s="3"/>
      <c r="E175" s="2" t="e">
        <f t="shared" si="97"/>
        <v>#DIV/0!</v>
      </c>
      <c r="F175" s="3"/>
      <c r="G175" s="3"/>
      <c r="H175">
        <f t="shared" si="257"/>
        <v>0</v>
      </c>
      <c r="L175">
        <f t="shared" si="99"/>
        <v>0</v>
      </c>
      <c r="M175">
        <f t="shared" si="100"/>
        <v>0</v>
      </c>
      <c r="N175">
        <f t="shared" si="259"/>
        <v>10</v>
      </c>
      <c r="O175">
        <f t="shared" si="101"/>
        <v>10</v>
      </c>
    </row>
    <row r="176" spans="2:15" x14ac:dyDescent="0.25">
      <c r="B176" s="3"/>
      <c r="C176" s="3"/>
      <c r="D176" s="3"/>
      <c r="E176" s="2" t="e">
        <f t="shared" si="97"/>
        <v>#DIV/0!</v>
      </c>
      <c r="F176" s="3"/>
      <c r="G176" s="3"/>
      <c r="H176">
        <f t="shared" si="257"/>
        <v>0</v>
      </c>
      <c r="L176">
        <f t="shared" si="99"/>
        <v>0</v>
      </c>
      <c r="M176">
        <f t="shared" si="100"/>
        <v>0</v>
      </c>
      <c r="N176">
        <f t="shared" si="259"/>
        <v>10</v>
      </c>
      <c r="O176">
        <f t="shared" si="101"/>
        <v>10</v>
      </c>
    </row>
    <row r="177" spans="2:15" x14ac:dyDescent="0.25">
      <c r="B177" s="3"/>
      <c r="C177" s="3"/>
      <c r="D177" s="3"/>
      <c r="E177" s="2" t="e">
        <f t="shared" si="97"/>
        <v>#DIV/0!</v>
      </c>
      <c r="F177" s="3"/>
      <c r="G177" s="3"/>
      <c r="H177">
        <f t="shared" si="257"/>
        <v>0</v>
      </c>
      <c r="L177">
        <f t="shared" si="99"/>
        <v>0</v>
      </c>
      <c r="M177">
        <f t="shared" si="100"/>
        <v>0</v>
      </c>
      <c r="N177">
        <f t="shared" si="259"/>
        <v>10</v>
      </c>
      <c r="O177">
        <f t="shared" si="101"/>
        <v>10</v>
      </c>
    </row>
    <row r="178" spans="2:15" x14ac:dyDescent="0.25">
      <c r="B178" s="3"/>
      <c r="C178" s="3"/>
      <c r="D178" s="3"/>
      <c r="E178" s="2" t="e">
        <f t="shared" si="97"/>
        <v>#DIV/0!</v>
      </c>
      <c r="F178" s="3"/>
      <c r="G178" s="3"/>
      <c r="H178">
        <f t="shared" si="257"/>
        <v>0</v>
      </c>
      <c r="L178">
        <f t="shared" si="99"/>
        <v>0</v>
      </c>
      <c r="M178">
        <f t="shared" si="100"/>
        <v>0</v>
      </c>
      <c r="N178">
        <f t="shared" si="259"/>
        <v>10</v>
      </c>
      <c r="O178">
        <f t="shared" si="101"/>
        <v>10</v>
      </c>
    </row>
    <row r="179" spans="2:15" x14ac:dyDescent="0.25">
      <c r="B179" s="3"/>
      <c r="C179" s="3"/>
      <c r="D179" s="3"/>
      <c r="E179" s="2" t="e">
        <f t="shared" si="97"/>
        <v>#DIV/0!</v>
      </c>
      <c r="F179" s="3"/>
      <c r="G179" s="3"/>
      <c r="H179">
        <f t="shared" si="257"/>
        <v>0</v>
      </c>
      <c r="L179">
        <f t="shared" si="99"/>
        <v>0</v>
      </c>
      <c r="M179">
        <f t="shared" si="100"/>
        <v>0</v>
      </c>
      <c r="N179">
        <f t="shared" si="259"/>
        <v>10</v>
      </c>
      <c r="O179">
        <f t="shared" si="101"/>
        <v>10</v>
      </c>
    </row>
    <row r="180" spans="2:15" x14ac:dyDescent="0.25">
      <c r="B180" s="3"/>
      <c r="C180" s="3"/>
      <c r="D180" s="3"/>
      <c r="E180" s="2" t="e">
        <f t="shared" si="97"/>
        <v>#DIV/0!</v>
      </c>
      <c r="F180" s="3"/>
      <c r="G180" s="3"/>
      <c r="H180">
        <f t="shared" si="257"/>
        <v>0</v>
      </c>
      <c r="L180">
        <f t="shared" si="99"/>
        <v>0</v>
      </c>
      <c r="M180">
        <f t="shared" si="100"/>
        <v>0</v>
      </c>
      <c r="N180">
        <f t="shared" si="259"/>
        <v>10</v>
      </c>
      <c r="O180">
        <f t="shared" si="101"/>
        <v>10</v>
      </c>
    </row>
    <row r="181" spans="2:15" x14ac:dyDescent="0.25">
      <c r="B181" s="3"/>
      <c r="C181" s="3"/>
      <c r="D181" s="3"/>
      <c r="E181" s="2" t="e">
        <f t="shared" si="97"/>
        <v>#DIV/0!</v>
      </c>
      <c r="F181" s="3"/>
      <c r="G181" s="3"/>
      <c r="H181">
        <f t="shared" si="257"/>
        <v>0</v>
      </c>
      <c r="L181">
        <f t="shared" si="99"/>
        <v>0</v>
      </c>
      <c r="M181">
        <f t="shared" si="100"/>
        <v>0</v>
      </c>
      <c r="O181">
        <f t="shared" si="101"/>
        <v>0</v>
      </c>
    </row>
    <row r="182" spans="2:15" x14ac:dyDescent="0.25">
      <c r="B182" s="3"/>
      <c r="C182" s="3"/>
      <c r="D182" s="3"/>
      <c r="E182" s="2" t="e">
        <f t="shared" si="97"/>
        <v>#DIV/0!</v>
      </c>
      <c r="F182" s="3"/>
      <c r="G182" s="3"/>
      <c r="H182">
        <f t="shared" si="257"/>
        <v>0</v>
      </c>
      <c r="L182">
        <f t="shared" si="99"/>
        <v>0</v>
      </c>
      <c r="M182">
        <f t="shared" si="100"/>
        <v>0</v>
      </c>
      <c r="O182">
        <f t="shared" si="101"/>
        <v>0</v>
      </c>
    </row>
    <row r="183" spans="2:15" x14ac:dyDescent="0.25">
      <c r="B183" s="3"/>
      <c r="C183" s="3"/>
      <c r="D183" s="3"/>
      <c r="E183" s="2" t="e">
        <f t="shared" si="97"/>
        <v>#DIV/0!</v>
      </c>
      <c r="F183" s="3"/>
      <c r="G183" s="3"/>
      <c r="H183">
        <f t="shared" si="257"/>
        <v>0</v>
      </c>
      <c r="L183">
        <f t="shared" si="99"/>
        <v>0</v>
      </c>
      <c r="M183">
        <f t="shared" si="100"/>
        <v>0</v>
      </c>
      <c r="O183">
        <f t="shared" si="101"/>
        <v>0</v>
      </c>
    </row>
    <row r="184" spans="2:15" x14ac:dyDescent="0.25">
      <c r="B184" s="3"/>
      <c r="C184" s="3"/>
      <c r="D184" s="3"/>
      <c r="E184" s="2" t="e">
        <f t="shared" si="97"/>
        <v>#DIV/0!</v>
      </c>
      <c r="F184" s="3"/>
      <c r="G184" s="3"/>
      <c r="H184">
        <f t="shared" si="257"/>
        <v>0</v>
      </c>
      <c r="L184">
        <f t="shared" si="99"/>
        <v>0</v>
      </c>
      <c r="M184">
        <f t="shared" si="100"/>
        <v>0</v>
      </c>
      <c r="O184">
        <f t="shared" si="101"/>
        <v>0</v>
      </c>
    </row>
    <row r="185" spans="2:15" ht="15.75" customHeight="1" x14ac:dyDescent="0.25">
      <c r="B185" s="3"/>
      <c r="C185" s="3"/>
      <c r="D185" s="3"/>
      <c r="E185" s="2" t="e">
        <f t="shared" si="97"/>
        <v>#DIV/0!</v>
      </c>
      <c r="F185" s="3"/>
      <c r="G185" s="3"/>
      <c r="H185">
        <f>F185-G185</f>
        <v>0</v>
      </c>
      <c r="L185">
        <f t="shared" si="99"/>
        <v>0</v>
      </c>
      <c r="M185">
        <f t="shared" si="100"/>
        <v>0</v>
      </c>
      <c r="O185">
        <f t="shared" si="101"/>
        <v>0</v>
      </c>
    </row>
    <row r="186" spans="2:15" ht="15" customHeight="1" x14ac:dyDescent="0.25">
      <c r="B186" s="3"/>
      <c r="C186" s="3"/>
      <c r="D186" s="3"/>
      <c r="E186" s="2" t="e">
        <f t="shared" si="97"/>
        <v>#DIV/0!</v>
      </c>
      <c r="F186" s="3"/>
      <c r="G186" s="3"/>
      <c r="H186">
        <f t="shared" ref="H186:H249" si="260">F186-G186</f>
        <v>0</v>
      </c>
      <c r="L186">
        <f t="shared" si="99"/>
        <v>0</v>
      </c>
      <c r="M186">
        <f t="shared" si="100"/>
        <v>0</v>
      </c>
      <c r="O186">
        <f t="shared" si="101"/>
        <v>0</v>
      </c>
    </row>
    <row r="187" spans="2:15" x14ac:dyDescent="0.25">
      <c r="B187" s="3"/>
      <c r="C187" s="3"/>
      <c r="D187" s="3"/>
      <c r="E187" s="2" t="e">
        <f t="shared" si="97"/>
        <v>#DIV/0!</v>
      </c>
      <c r="F187" s="3"/>
      <c r="G187" s="3"/>
      <c r="H187">
        <f t="shared" si="260"/>
        <v>0</v>
      </c>
      <c r="L187">
        <f t="shared" si="99"/>
        <v>0</v>
      </c>
      <c r="M187">
        <f t="shared" si="100"/>
        <v>0</v>
      </c>
      <c r="O187">
        <f t="shared" si="101"/>
        <v>0</v>
      </c>
    </row>
    <row r="188" spans="2:15" x14ac:dyDescent="0.25">
      <c r="B188" s="3"/>
      <c r="C188" s="3"/>
      <c r="D188" s="3"/>
      <c r="E188" s="2" t="e">
        <f t="shared" si="97"/>
        <v>#DIV/0!</v>
      </c>
      <c r="H188">
        <f t="shared" si="260"/>
        <v>0</v>
      </c>
      <c r="L188">
        <v>0</v>
      </c>
      <c r="M188">
        <f t="shared" si="100"/>
        <v>0</v>
      </c>
      <c r="O188">
        <f t="shared" si="101"/>
        <v>0</v>
      </c>
    </row>
    <row r="189" spans="2:15" ht="14.25" customHeight="1" x14ac:dyDescent="0.25">
      <c r="B189" s="3"/>
      <c r="C189" s="3"/>
      <c r="D189" s="3"/>
      <c r="E189" s="2" t="e">
        <f t="shared" si="97"/>
        <v>#DIV/0!</v>
      </c>
      <c r="H189">
        <f t="shared" si="260"/>
        <v>0</v>
      </c>
      <c r="L189">
        <v>0</v>
      </c>
      <c r="M189">
        <f t="shared" si="100"/>
        <v>0</v>
      </c>
      <c r="O189">
        <f t="shared" si="101"/>
        <v>0</v>
      </c>
    </row>
    <row r="190" spans="2:15" x14ac:dyDescent="0.25">
      <c r="B190" s="3"/>
      <c r="C190" s="3"/>
      <c r="D190" s="3"/>
      <c r="E190" s="2" t="e">
        <f t="shared" si="97"/>
        <v>#DIV/0!</v>
      </c>
      <c r="H190">
        <f t="shared" si="260"/>
        <v>0</v>
      </c>
      <c r="L190">
        <f t="shared" ref="L190:L197" si="261">B190*10</f>
        <v>0</v>
      </c>
      <c r="M190">
        <f t="shared" si="100"/>
        <v>0</v>
      </c>
      <c r="O190">
        <f t="shared" si="101"/>
        <v>0</v>
      </c>
    </row>
    <row r="191" spans="2:15" x14ac:dyDescent="0.25">
      <c r="B191" s="3"/>
      <c r="C191" s="3"/>
      <c r="D191" s="3"/>
      <c r="E191" s="2" t="e">
        <f t="shared" si="97"/>
        <v>#DIV/0!</v>
      </c>
      <c r="H191">
        <f t="shared" si="260"/>
        <v>0</v>
      </c>
      <c r="L191">
        <f t="shared" si="261"/>
        <v>0</v>
      </c>
      <c r="M191">
        <f t="shared" si="100"/>
        <v>0</v>
      </c>
      <c r="O191">
        <f>SUM(I191:N191)</f>
        <v>0</v>
      </c>
    </row>
    <row r="192" spans="2:15" x14ac:dyDescent="0.25">
      <c r="B192" s="3"/>
      <c r="C192" s="3"/>
      <c r="D192" s="3"/>
      <c r="E192" s="2" t="e">
        <f t="shared" si="97"/>
        <v>#DIV/0!</v>
      </c>
      <c r="H192">
        <f t="shared" si="260"/>
        <v>0</v>
      </c>
      <c r="L192">
        <f t="shared" si="261"/>
        <v>0</v>
      </c>
      <c r="M192">
        <f t="shared" si="100"/>
        <v>0</v>
      </c>
      <c r="O192">
        <f t="shared" ref="O192:O255" si="262">SUM(I192:N192)</f>
        <v>0</v>
      </c>
    </row>
    <row r="193" spans="2:15" x14ac:dyDescent="0.25">
      <c r="B193" s="3"/>
      <c r="C193" s="3"/>
      <c r="D193" s="3"/>
      <c r="E193" s="2" t="e">
        <f t="shared" si="97"/>
        <v>#DIV/0!</v>
      </c>
      <c r="L193">
        <f t="shared" si="261"/>
        <v>0</v>
      </c>
      <c r="M193">
        <f t="shared" si="100"/>
        <v>0</v>
      </c>
      <c r="O193">
        <f t="shared" si="262"/>
        <v>0</v>
      </c>
    </row>
    <row r="194" spans="2:15" x14ac:dyDescent="0.25">
      <c r="B194" s="3"/>
      <c r="C194" s="3"/>
      <c r="D194" s="3"/>
      <c r="E194" s="2" t="e">
        <f t="shared" si="97"/>
        <v>#DIV/0!</v>
      </c>
      <c r="H194">
        <f t="shared" ref="H194:H199" si="263">F194-G194</f>
        <v>0</v>
      </c>
      <c r="L194">
        <f t="shared" si="261"/>
        <v>0</v>
      </c>
      <c r="M194">
        <f t="shared" si="100"/>
        <v>0</v>
      </c>
      <c r="O194">
        <f t="shared" si="262"/>
        <v>0</v>
      </c>
    </row>
    <row r="195" spans="2:15" x14ac:dyDescent="0.25">
      <c r="B195" s="3"/>
      <c r="C195" s="3"/>
      <c r="D195" s="3"/>
      <c r="E195" s="2" t="e">
        <f t="shared" si="97"/>
        <v>#DIV/0!</v>
      </c>
      <c r="H195">
        <f t="shared" si="263"/>
        <v>0</v>
      </c>
      <c r="L195">
        <f t="shared" si="261"/>
        <v>0</v>
      </c>
      <c r="M195">
        <f t="shared" si="100"/>
        <v>0</v>
      </c>
      <c r="O195">
        <f t="shared" si="262"/>
        <v>0</v>
      </c>
    </row>
    <row r="196" spans="2:15" x14ac:dyDescent="0.25">
      <c r="B196" s="3"/>
      <c r="C196" s="3"/>
      <c r="D196" s="3"/>
      <c r="E196" s="2" t="e">
        <f t="shared" si="97"/>
        <v>#DIV/0!</v>
      </c>
      <c r="H196">
        <f t="shared" si="263"/>
        <v>0</v>
      </c>
      <c r="L196">
        <f t="shared" si="261"/>
        <v>0</v>
      </c>
      <c r="M196">
        <f t="shared" si="100"/>
        <v>0</v>
      </c>
      <c r="O196">
        <f t="shared" si="262"/>
        <v>0</v>
      </c>
    </row>
    <row r="197" spans="2:15" x14ac:dyDescent="0.25">
      <c r="B197" s="3"/>
      <c r="C197" s="3"/>
      <c r="D197" s="3"/>
      <c r="E197" s="2" t="e">
        <f t="shared" si="97"/>
        <v>#DIV/0!</v>
      </c>
      <c r="H197">
        <f t="shared" si="263"/>
        <v>0</v>
      </c>
      <c r="L197">
        <f t="shared" si="261"/>
        <v>0</v>
      </c>
      <c r="M197">
        <f t="shared" si="100"/>
        <v>0</v>
      </c>
      <c r="O197">
        <f t="shared" si="262"/>
        <v>0</v>
      </c>
    </row>
    <row r="198" spans="2:15" ht="14.25" customHeight="1" x14ac:dyDescent="0.25">
      <c r="B198" s="3"/>
      <c r="C198" s="3"/>
      <c r="D198" s="3"/>
      <c r="E198" s="2" t="e">
        <f t="shared" ref="E198:E261" si="264">(B198)/(B198+C198+D198)</f>
        <v>#DIV/0!</v>
      </c>
      <c r="H198">
        <f t="shared" si="263"/>
        <v>0</v>
      </c>
      <c r="L198">
        <v>0</v>
      </c>
      <c r="M198">
        <f t="shared" ref="M198:M237" si="265">D198*5</f>
        <v>0</v>
      </c>
      <c r="O198">
        <f t="shared" si="262"/>
        <v>0</v>
      </c>
    </row>
    <row r="199" spans="2:15" x14ac:dyDescent="0.25">
      <c r="B199" s="3"/>
      <c r="C199" s="3"/>
      <c r="D199" s="3"/>
      <c r="E199" s="2" t="e">
        <f t="shared" si="264"/>
        <v>#DIV/0!</v>
      </c>
      <c r="H199">
        <f t="shared" si="263"/>
        <v>0</v>
      </c>
      <c r="L199">
        <f t="shared" ref="L199:L262" si="266">B199*10</f>
        <v>0</v>
      </c>
      <c r="M199">
        <f t="shared" si="265"/>
        <v>0</v>
      </c>
      <c r="O199">
        <f t="shared" si="262"/>
        <v>0</v>
      </c>
    </row>
    <row r="200" spans="2:15" x14ac:dyDescent="0.25">
      <c r="B200" s="3"/>
      <c r="C200" s="3"/>
      <c r="D200" s="3"/>
      <c r="E200" s="2" t="e">
        <f t="shared" si="264"/>
        <v>#DIV/0!</v>
      </c>
      <c r="H200">
        <f t="shared" si="260"/>
        <v>0</v>
      </c>
      <c r="L200">
        <f t="shared" si="266"/>
        <v>0</v>
      </c>
      <c r="M200">
        <f t="shared" si="265"/>
        <v>0</v>
      </c>
      <c r="O200">
        <f t="shared" si="262"/>
        <v>0</v>
      </c>
    </row>
    <row r="201" spans="2:15" x14ac:dyDescent="0.25">
      <c r="B201" s="3"/>
      <c r="C201" s="3"/>
      <c r="D201" s="3"/>
      <c r="E201" s="2" t="e">
        <f t="shared" si="264"/>
        <v>#DIV/0!</v>
      </c>
      <c r="H201">
        <f t="shared" si="260"/>
        <v>0</v>
      </c>
      <c r="L201">
        <f t="shared" si="266"/>
        <v>0</v>
      </c>
      <c r="M201">
        <f t="shared" si="265"/>
        <v>0</v>
      </c>
      <c r="O201">
        <f t="shared" si="262"/>
        <v>0</v>
      </c>
    </row>
    <row r="202" spans="2:15" x14ac:dyDescent="0.25">
      <c r="B202" s="3"/>
      <c r="C202" s="3"/>
      <c r="D202" s="3"/>
      <c r="E202" s="2" t="e">
        <f t="shared" si="264"/>
        <v>#DIV/0!</v>
      </c>
      <c r="H202">
        <f t="shared" si="260"/>
        <v>0</v>
      </c>
      <c r="L202">
        <f t="shared" si="266"/>
        <v>0</v>
      </c>
      <c r="M202">
        <f t="shared" si="265"/>
        <v>0</v>
      </c>
      <c r="O202">
        <f t="shared" si="262"/>
        <v>0</v>
      </c>
    </row>
    <row r="203" spans="2:15" ht="14.25" customHeight="1" x14ac:dyDescent="0.25">
      <c r="B203" s="3"/>
      <c r="C203" s="3"/>
      <c r="D203" s="3"/>
      <c r="E203" s="2" t="e">
        <f t="shared" si="264"/>
        <v>#DIV/0!</v>
      </c>
      <c r="H203">
        <f t="shared" si="260"/>
        <v>0</v>
      </c>
      <c r="L203">
        <v>0</v>
      </c>
      <c r="M203">
        <f t="shared" si="265"/>
        <v>0</v>
      </c>
      <c r="O203">
        <f t="shared" si="262"/>
        <v>0</v>
      </c>
    </row>
    <row r="204" spans="2:15" ht="14.25" customHeight="1" x14ac:dyDescent="0.25">
      <c r="B204" s="3"/>
      <c r="C204" s="3"/>
      <c r="D204" s="3"/>
      <c r="E204" s="2" t="e">
        <f t="shared" si="264"/>
        <v>#DIV/0!</v>
      </c>
      <c r="H204">
        <f t="shared" si="260"/>
        <v>0</v>
      </c>
      <c r="L204">
        <v>0</v>
      </c>
      <c r="M204">
        <f t="shared" si="265"/>
        <v>0</v>
      </c>
      <c r="O204">
        <f t="shared" si="262"/>
        <v>0</v>
      </c>
    </row>
    <row r="205" spans="2:15" x14ac:dyDescent="0.25">
      <c r="B205" s="3"/>
      <c r="C205" s="3"/>
      <c r="D205" s="3"/>
      <c r="E205" s="2" t="e">
        <f t="shared" si="264"/>
        <v>#DIV/0!</v>
      </c>
      <c r="H205">
        <f t="shared" si="260"/>
        <v>0</v>
      </c>
      <c r="L205">
        <f t="shared" ref="L205" si="267">B205*10</f>
        <v>0</v>
      </c>
      <c r="M205">
        <f t="shared" si="265"/>
        <v>0</v>
      </c>
      <c r="O205">
        <f t="shared" si="262"/>
        <v>0</v>
      </c>
    </row>
    <row r="206" spans="2:15" x14ac:dyDescent="0.25">
      <c r="B206" s="3"/>
      <c r="C206" s="3"/>
      <c r="D206" s="3"/>
      <c r="E206" s="2" t="e">
        <f t="shared" si="264"/>
        <v>#DIV/0!</v>
      </c>
      <c r="H206">
        <f t="shared" si="260"/>
        <v>0</v>
      </c>
      <c r="L206">
        <f t="shared" si="266"/>
        <v>0</v>
      </c>
      <c r="M206">
        <f t="shared" si="265"/>
        <v>0</v>
      </c>
      <c r="O206">
        <f t="shared" si="262"/>
        <v>0</v>
      </c>
    </row>
    <row r="207" spans="2:15" x14ac:dyDescent="0.25">
      <c r="B207" s="3"/>
      <c r="C207" s="3"/>
      <c r="D207" s="3"/>
      <c r="E207" s="2" t="e">
        <f t="shared" si="264"/>
        <v>#DIV/0!</v>
      </c>
      <c r="H207">
        <f t="shared" si="260"/>
        <v>0</v>
      </c>
      <c r="L207">
        <f t="shared" si="266"/>
        <v>0</v>
      </c>
      <c r="M207">
        <f t="shared" si="265"/>
        <v>0</v>
      </c>
      <c r="O207">
        <f t="shared" si="262"/>
        <v>0</v>
      </c>
    </row>
    <row r="208" spans="2:15" x14ac:dyDescent="0.25">
      <c r="B208" s="3"/>
      <c r="C208" s="3"/>
      <c r="D208" s="3"/>
      <c r="E208" s="2" t="e">
        <f t="shared" si="264"/>
        <v>#DIV/0!</v>
      </c>
      <c r="H208">
        <f t="shared" si="260"/>
        <v>0</v>
      </c>
      <c r="L208">
        <f t="shared" si="266"/>
        <v>0</v>
      </c>
      <c r="M208">
        <f t="shared" si="265"/>
        <v>0</v>
      </c>
      <c r="O208">
        <f t="shared" si="262"/>
        <v>0</v>
      </c>
    </row>
    <row r="209" spans="2:15" x14ac:dyDescent="0.25">
      <c r="B209" s="3"/>
      <c r="C209" s="3"/>
      <c r="D209" s="3"/>
      <c r="E209" s="2" t="e">
        <f t="shared" si="264"/>
        <v>#DIV/0!</v>
      </c>
      <c r="H209">
        <f t="shared" si="260"/>
        <v>0</v>
      </c>
      <c r="L209">
        <f t="shared" si="266"/>
        <v>0</v>
      </c>
      <c r="M209">
        <f t="shared" si="265"/>
        <v>0</v>
      </c>
      <c r="O209">
        <f t="shared" si="262"/>
        <v>0</v>
      </c>
    </row>
    <row r="210" spans="2:15" x14ac:dyDescent="0.25">
      <c r="B210" s="3"/>
      <c r="C210" s="3"/>
      <c r="D210" s="3"/>
      <c r="E210" s="2" t="e">
        <f t="shared" si="264"/>
        <v>#DIV/0!</v>
      </c>
      <c r="H210">
        <f t="shared" si="260"/>
        <v>0</v>
      </c>
      <c r="L210">
        <f t="shared" si="266"/>
        <v>0</v>
      </c>
      <c r="M210">
        <f t="shared" si="265"/>
        <v>0</v>
      </c>
      <c r="O210">
        <f t="shared" si="262"/>
        <v>0</v>
      </c>
    </row>
    <row r="211" spans="2:15" x14ac:dyDescent="0.25">
      <c r="B211" s="3"/>
      <c r="C211" s="3"/>
      <c r="D211" s="3"/>
      <c r="E211" s="2" t="e">
        <f t="shared" si="264"/>
        <v>#DIV/0!</v>
      </c>
      <c r="H211">
        <f t="shared" si="260"/>
        <v>0</v>
      </c>
      <c r="L211">
        <f t="shared" si="266"/>
        <v>0</v>
      </c>
      <c r="M211">
        <f t="shared" si="265"/>
        <v>0</v>
      </c>
      <c r="O211">
        <f t="shared" si="262"/>
        <v>0</v>
      </c>
    </row>
    <row r="212" spans="2:15" x14ac:dyDescent="0.25">
      <c r="B212" s="3"/>
      <c r="C212" s="3"/>
      <c r="D212" s="3"/>
      <c r="E212" s="2" t="e">
        <f t="shared" si="264"/>
        <v>#DIV/0!</v>
      </c>
      <c r="H212">
        <f t="shared" si="260"/>
        <v>0</v>
      </c>
      <c r="L212">
        <f t="shared" si="266"/>
        <v>0</v>
      </c>
      <c r="M212">
        <f t="shared" si="265"/>
        <v>0</v>
      </c>
      <c r="O212">
        <f t="shared" si="262"/>
        <v>0</v>
      </c>
    </row>
    <row r="213" spans="2:15" x14ac:dyDescent="0.25">
      <c r="B213" s="3"/>
      <c r="C213" s="3"/>
      <c r="D213" s="3"/>
      <c r="E213" s="2" t="e">
        <f t="shared" si="264"/>
        <v>#DIV/0!</v>
      </c>
      <c r="H213">
        <f t="shared" si="260"/>
        <v>0</v>
      </c>
      <c r="L213">
        <f t="shared" si="266"/>
        <v>0</v>
      </c>
      <c r="M213">
        <f t="shared" si="265"/>
        <v>0</v>
      </c>
      <c r="O213">
        <f t="shared" si="262"/>
        <v>0</v>
      </c>
    </row>
    <row r="214" spans="2:15" ht="14.25" customHeight="1" x14ac:dyDescent="0.25">
      <c r="B214" s="3"/>
      <c r="C214" s="3"/>
      <c r="D214" s="3"/>
      <c r="E214" s="2" t="e">
        <f t="shared" si="264"/>
        <v>#DIV/0!</v>
      </c>
      <c r="H214">
        <f t="shared" si="260"/>
        <v>0</v>
      </c>
      <c r="L214">
        <v>0</v>
      </c>
      <c r="M214">
        <f t="shared" si="265"/>
        <v>0</v>
      </c>
      <c r="O214">
        <f t="shared" si="262"/>
        <v>0</v>
      </c>
    </row>
    <row r="215" spans="2:15" ht="14.25" customHeight="1" x14ac:dyDescent="0.25">
      <c r="B215" s="3"/>
      <c r="C215" s="3"/>
      <c r="D215" s="3"/>
      <c r="E215" s="2" t="e">
        <f t="shared" si="264"/>
        <v>#DIV/0!</v>
      </c>
      <c r="H215">
        <f t="shared" si="260"/>
        <v>0</v>
      </c>
      <c r="L215">
        <v>0</v>
      </c>
      <c r="M215">
        <f t="shared" si="265"/>
        <v>0</v>
      </c>
      <c r="O215">
        <f t="shared" si="262"/>
        <v>0</v>
      </c>
    </row>
    <row r="216" spans="2:15" x14ac:dyDescent="0.25">
      <c r="B216" s="3"/>
      <c r="C216" s="3"/>
      <c r="D216" s="3"/>
      <c r="E216" s="2" t="e">
        <f t="shared" si="264"/>
        <v>#DIV/0!</v>
      </c>
      <c r="H216">
        <f t="shared" si="260"/>
        <v>0</v>
      </c>
      <c r="L216">
        <f t="shared" si="266"/>
        <v>0</v>
      </c>
      <c r="M216">
        <f t="shared" si="265"/>
        <v>0</v>
      </c>
      <c r="O216">
        <f t="shared" si="262"/>
        <v>0</v>
      </c>
    </row>
    <row r="217" spans="2:15" ht="14.25" customHeight="1" x14ac:dyDescent="0.25">
      <c r="B217" s="3"/>
      <c r="C217" s="3"/>
      <c r="D217" s="3"/>
      <c r="E217" s="2" t="e">
        <f t="shared" si="264"/>
        <v>#DIV/0!</v>
      </c>
      <c r="H217">
        <f t="shared" si="260"/>
        <v>0</v>
      </c>
      <c r="L217">
        <v>0</v>
      </c>
      <c r="M217">
        <f t="shared" si="265"/>
        <v>0</v>
      </c>
      <c r="O217">
        <f t="shared" si="262"/>
        <v>0</v>
      </c>
    </row>
    <row r="218" spans="2:15" x14ac:dyDescent="0.25">
      <c r="B218" s="3"/>
      <c r="C218" s="3"/>
      <c r="D218" s="3"/>
      <c r="E218" s="2" t="e">
        <f t="shared" si="264"/>
        <v>#DIV/0!</v>
      </c>
      <c r="H218">
        <f t="shared" si="260"/>
        <v>0</v>
      </c>
      <c r="L218">
        <f t="shared" ref="L218:L220" si="268">B218*10</f>
        <v>0</v>
      </c>
      <c r="M218">
        <f t="shared" si="265"/>
        <v>0</v>
      </c>
      <c r="O218">
        <f t="shared" si="262"/>
        <v>0</v>
      </c>
    </row>
    <row r="219" spans="2:15" x14ac:dyDescent="0.25">
      <c r="B219" s="3"/>
      <c r="C219" s="3"/>
      <c r="D219" s="3"/>
      <c r="E219" s="2" t="e">
        <f t="shared" si="264"/>
        <v>#DIV/0!</v>
      </c>
      <c r="H219">
        <f t="shared" si="260"/>
        <v>0</v>
      </c>
      <c r="L219">
        <f t="shared" si="268"/>
        <v>0</v>
      </c>
      <c r="M219">
        <f t="shared" si="265"/>
        <v>0</v>
      </c>
      <c r="O219">
        <f t="shared" si="262"/>
        <v>0</v>
      </c>
    </row>
    <row r="220" spans="2:15" ht="16.5" customHeight="1" x14ac:dyDescent="0.25">
      <c r="B220" s="3"/>
      <c r="C220" s="3"/>
      <c r="D220" s="3"/>
      <c r="E220" s="2" t="e">
        <f t="shared" si="264"/>
        <v>#DIV/0!</v>
      </c>
      <c r="H220">
        <f t="shared" si="260"/>
        <v>0</v>
      </c>
      <c r="L220">
        <f t="shared" si="268"/>
        <v>0</v>
      </c>
      <c r="M220">
        <f t="shared" si="265"/>
        <v>0</v>
      </c>
      <c r="O220">
        <f t="shared" si="262"/>
        <v>0</v>
      </c>
    </row>
    <row r="221" spans="2:15" ht="14.25" customHeight="1" x14ac:dyDescent="0.25">
      <c r="B221" s="3"/>
      <c r="C221" s="3"/>
      <c r="D221" s="3"/>
      <c r="E221" s="2" t="e">
        <f t="shared" si="264"/>
        <v>#DIV/0!</v>
      </c>
      <c r="H221">
        <f t="shared" si="260"/>
        <v>0</v>
      </c>
      <c r="L221">
        <v>0</v>
      </c>
      <c r="M221">
        <f t="shared" si="265"/>
        <v>0</v>
      </c>
      <c r="O221">
        <f t="shared" si="262"/>
        <v>0</v>
      </c>
    </row>
    <row r="222" spans="2:15" x14ac:dyDescent="0.25">
      <c r="B222" s="3"/>
      <c r="C222" s="3"/>
      <c r="D222" s="3"/>
      <c r="E222" s="2" t="e">
        <f t="shared" si="264"/>
        <v>#DIV/0!</v>
      </c>
      <c r="H222">
        <f t="shared" si="260"/>
        <v>0</v>
      </c>
      <c r="L222">
        <f t="shared" ref="L222" si="269">B222*10</f>
        <v>0</v>
      </c>
      <c r="M222">
        <f t="shared" si="265"/>
        <v>0</v>
      </c>
      <c r="O222">
        <f t="shared" si="262"/>
        <v>0</v>
      </c>
    </row>
    <row r="223" spans="2:15" x14ac:dyDescent="0.25">
      <c r="B223" s="3"/>
      <c r="C223" s="3"/>
      <c r="D223" s="3"/>
      <c r="E223" s="2" t="e">
        <f t="shared" si="264"/>
        <v>#DIV/0!</v>
      </c>
      <c r="H223">
        <f t="shared" si="260"/>
        <v>0</v>
      </c>
      <c r="L223">
        <f t="shared" si="266"/>
        <v>0</v>
      </c>
      <c r="M223">
        <f t="shared" si="265"/>
        <v>0</v>
      </c>
      <c r="O223">
        <f t="shared" si="262"/>
        <v>0</v>
      </c>
    </row>
    <row r="224" spans="2:15" x14ac:dyDescent="0.25">
      <c r="B224" s="3"/>
      <c r="C224" s="3"/>
      <c r="D224" s="3"/>
      <c r="E224" s="2" t="e">
        <f t="shared" si="264"/>
        <v>#DIV/0!</v>
      </c>
      <c r="H224">
        <f t="shared" si="260"/>
        <v>0</v>
      </c>
      <c r="L224">
        <f t="shared" si="266"/>
        <v>0</v>
      </c>
      <c r="M224">
        <f t="shared" si="265"/>
        <v>0</v>
      </c>
      <c r="O224">
        <f t="shared" si="262"/>
        <v>0</v>
      </c>
    </row>
    <row r="225" spans="2:15" ht="14.25" customHeight="1" x14ac:dyDescent="0.25">
      <c r="B225" s="3"/>
      <c r="C225" s="3"/>
      <c r="D225" s="3"/>
      <c r="E225" s="2" t="e">
        <f t="shared" si="264"/>
        <v>#DIV/0!</v>
      </c>
      <c r="H225">
        <f t="shared" si="260"/>
        <v>0</v>
      </c>
      <c r="L225">
        <v>0</v>
      </c>
      <c r="M225">
        <f t="shared" si="265"/>
        <v>0</v>
      </c>
      <c r="O225">
        <f t="shared" si="262"/>
        <v>0</v>
      </c>
    </row>
    <row r="226" spans="2:15" x14ac:dyDescent="0.25">
      <c r="B226" s="3"/>
      <c r="C226" s="3"/>
      <c r="D226" s="3"/>
      <c r="E226" s="2" t="e">
        <f t="shared" si="264"/>
        <v>#DIV/0!</v>
      </c>
      <c r="H226">
        <f t="shared" si="260"/>
        <v>0</v>
      </c>
      <c r="L226">
        <f t="shared" si="266"/>
        <v>0</v>
      </c>
      <c r="M226">
        <f t="shared" si="265"/>
        <v>0</v>
      </c>
      <c r="O226">
        <f t="shared" si="262"/>
        <v>0</v>
      </c>
    </row>
    <row r="227" spans="2:15" x14ac:dyDescent="0.25">
      <c r="B227" s="3"/>
      <c r="C227" s="3"/>
      <c r="D227" s="3"/>
      <c r="E227" s="2" t="e">
        <f t="shared" si="264"/>
        <v>#DIV/0!</v>
      </c>
      <c r="H227">
        <f t="shared" si="260"/>
        <v>0</v>
      </c>
      <c r="L227">
        <f t="shared" si="266"/>
        <v>0</v>
      </c>
      <c r="M227">
        <f t="shared" si="265"/>
        <v>0</v>
      </c>
      <c r="O227">
        <f t="shared" si="262"/>
        <v>0</v>
      </c>
    </row>
    <row r="228" spans="2:15" x14ac:dyDescent="0.25">
      <c r="B228" s="3"/>
      <c r="C228" s="3"/>
      <c r="D228" s="3"/>
      <c r="E228" s="2" t="e">
        <f t="shared" si="264"/>
        <v>#DIV/0!</v>
      </c>
      <c r="H228">
        <f t="shared" si="260"/>
        <v>0</v>
      </c>
      <c r="L228">
        <f t="shared" si="266"/>
        <v>0</v>
      </c>
      <c r="M228">
        <f t="shared" si="265"/>
        <v>0</v>
      </c>
      <c r="O228">
        <f t="shared" si="262"/>
        <v>0</v>
      </c>
    </row>
    <row r="229" spans="2:15" x14ac:dyDescent="0.25">
      <c r="B229" s="3"/>
      <c r="C229" s="3"/>
      <c r="D229" s="3"/>
      <c r="E229" s="2" t="e">
        <f t="shared" si="264"/>
        <v>#DIV/0!</v>
      </c>
      <c r="H229">
        <f t="shared" si="260"/>
        <v>0</v>
      </c>
      <c r="L229">
        <f t="shared" si="266"/>
        <v>0</v>
      </c>
      <c r="M229">
        <f t="shared" si="265"/>
        <v>0</v>
      </c>
      <c r="O229">
        <f t="shared" si="262"/>
        <v>0</v>
      </c>
    </row>
    <row r="230" spans="2:15" x14ac:dyDescent="0.25">
      <c r="B230" s="3"/>
      <c r="C230" s="3"/>
      <c r="D230" s="3"/>
      <c r="E230" s="2" t="e">
        <f t="shared" si="264"/>
        <v>#DIV/0!</v>
      </c>
      <c r="H230">
        <f t="shared" si="260"/>
        <v>0</v>
      </c>
      <c r="L230">
        <f t="shared" si="266"/>
        <v>0</v>
      </c>
      <c r="M230">
        <f t="shared" si="265"/>
        <v>0</v>
      </c>
      <c r="O230">
        <f t="shared" si="262"/>
        <v>0</v>
      </c>
    </row>
    <row r="231" spans="2:15" x14ac:dyDescent="0.25">
      <c r="E231" s="2" t="e">
        <f t="shared" si="264"/>
        <v>#DIV/0!</v>
      </c>
      <c r="H231">
        <f t="shared" si="260"/>
        <v>0</v>
      </c>
      <c r="L231">
        <f t="shared" si="266"/>
        <v>0</v>
      </c>
      <c r="M231">
        <f t="shared" si="265"/>
        <v>0</v>
      </c>
      <c r="O231">
        <f t="shared" si="262"/>
        <v>0</v>
      </c>
    </row>
    <row r="232" spans="2:15" x14ac:dyDescent="0.25">
      <c r="E232" s="2" t="e">
        <f t="shared" si="264"/>
        <v>#DIV/0!</v>
      </c>
      <c r="H232">
        <f t="shared" si="260"/>
        <v>0</v>
      </c>
      <c r="L232">
        <f t="shared" si="266"/>
        <v>0</v>
      </c>
      <c r="M232">
        <f t="shared" si="265"/>
        <v>0</v>
      </c>
      <c r="O232">
        <f t="shared" si="262"/>
        <v>0</v>
      </c>
    </row>
    <row r="233" spans="2:15" x14ac:dyDescent="0.25">
      <c r="E233" s="2" t="e">
        <f t="shared" si="264"/>
        <v>#DIV/0!</v>
      </c>
      <c r="H233">
        <f t="shared" si="260"/>
        <v>0</v>
      </c>
      <c r="L233">
        <f t="shared" si="266"/>
        <v>0</v>
      </c>
      <c r="M233">
        <f t="shared" si="265"/>
        <v>0</v>
      </c>
      <c r="O233">
        <f t="shared" si="262"/>
        <v>0</v>
      </c>
    </row>
    <row r="234" spans="2:15" x14ac:dyDescent="0.25">
      <c r="E234" s="2" t="e">
        <f t="shared" si="264"/>
        <v>#DIV/0!</v>
      </c>
      <c r="H234">
        <f t="shared" si="260"/>
        <v>0</v>
      </c>
      <c r="L234">
        <f t="shared" si="266"/>
        <v>0</v>
      </c>
      <c r="M234">
        <f t="shared" si="265"/>
        <v>0</v>
      </c>
      <c r="O234">
        <f t="shared" si="262"/>
        <v>0</v>
      </c>
    </row>
    <row r="235" spans="2:15" x14ac:dyDescent="0.25">
      <c r="E235" s="2" t="e">
        <f t="shared" si="264"/>
        <v>#DIV/0!</v>
      </c>
      <c r="H235">
        <f t="shared" si="260"/>
        <v>0</v>
      </c>
      <c r="L235">
        <f t="shared" si="266"/>
        <v>0</v>
      </c>
      <c r="M235">
        <f t="shared" si="265"/>
        <v>0</v>
      </c>
      <c r="O235">
        <f t="shared" si="262"/>
        <v>0</v>
      </c>
    </row>
    <row r="236" spans="2:15" x14ac:dyDescent="0.25">
      <c r="E236" s="2" t="e">
        <f t="shared" si="264"/>
        <v>#DIV/0!</v>
      </c>
      <c r="H236">
        <f t="shared" si="260"/>
        <v>0</v>
      </c>
      <c r="L236">
        <f t="shared" si="266"/>
        <v>0</v>
      </c>
      <c r="M236">
        <f t="shared" si="265"/>
        <v>0</v>
      </c>
      <c r="O236">
        <f t="shared" si="262"/>
        <v>0</v>
      </c>
    </row>
    <row r="237" spans="2:15" x14ac:dyDescent="0.25">
      <c r="E237" s="2" t="e">
        <f t="shared" si="264"/>
        <v>#DIV/0!</v>
      </c>
      <c r="H237">
        <f t="shared" si="260"/>
        <v>0</v>
      </c>
      <c r="L237">
        <f t="shared" si="266"/>
        <v>0</v>
      </c>
      <c r="M237">
        <f t="shared" si="265"/>
        <v>0</v>
      </c>
      <c r="O237">
        <f t="shared" si="262"/>
        <v>0</v>
      </c>
    </row>
    <row r="238" spans="2:15" x14ac:dyDescent="0.25">
      <c r="E238" s="2" t="e">
        <f t="shared" si="264"/>
        <v>#DIV/0!</v>
      </c>
      <c r="H238">
        <f t="shared" si="260"/>
        <v>0</v>
      </c>
      <c r="L238">
        <f t="shared" si="266"/>
        <v>0</v>
      </c>
      <c r="M238">
        <v>0</v>
      </c>
      <c r="O238">
        <f t="shared" si="262"/>
        <v>0</v>
      </c>
    </row>
    <row r="239" spans="2:15" x14ac:dyDescent="0.25">
      <c r="E239" s="2" t="e">
        <f t="shared" si="264"/>
        <v>#DIV/0!</v>
      </c>
      <c r="H239">
        <f t="shared" si="260"/>
        <v>0</v>
      </c>
      <c r="L239">
        <f t="shared" si="266"/>
        <v>0</v>
      </c>
      <c r="M239">
        <f t="shared" ref="M239:M297" si="270">D239*5</f>
        <v>0</v>
      </c>
      <c r="O239">
        <f t="shared" si="262"/>
        <v>0</v>
      </c>
    </row>
    <row r="240" spans="2:15" x14ac:dyDescent="0.25">
      <c r="E240" s="2" t="e">
        <f t="shared" si="264"/>
        <v>#DIV/0!</v>
      </c>
      <c r="H240">
        <f t="shared" si="260"/>
        <v>0</v>
      </c>
      <c r="L240">
        <f t="shared" si="266"/>
        <v>0</v>
      </c>
      <c r="M240">
        <f t="shared" si="270"/>
        <v>0</v>
      </c>
      <c r="O240">
        <f t="shared" si="262"/>
        <v>0</v>
      </c>
    </row>
    <row r="241" spans="5:15" x14ac:dyDescent="0.25">
      <c r="E241" s="2" t="e">
        <f t="shared" si="264"/>
        <v>#DIV/0!</v>
      </c>
      <c r="H241">
        <f t="shared" si="260"/>
        <v>0</v>
      </c>
      <c r="L241">
        <f t="shared" si="266"/>
        <v>0</v>
      </c>
      <c r="M241">
        <f t="shared" si="270"/>
        <v>0</v>
      </c>
      <c r="O241">
        <f t="shared" si="262"/>
        <v>0</v>
      </c>
    </row>
    <row r="242" spans="5:15" x14ac:dyDescent="0.25">
      <c r="E242" s="2" t="e">
        <f t="shared" si="264"/>
        <v>#DIV/0!</v>
      </c>
      <c r="H242">
        <f t="shared" si="260"/>
        <v>0</v>
      </c>
      <c r="L242">
        <f t="shared" si="266"/>
        <v>0</v>
      </c>
      <c r="M242">
        <f t="shared" si="270"/>
        <v>0</v>
      </c>
      <c r="O242">
        <f t="shared" si="262"/>
        <v>0</v>
      </c>
    </row>
    <row r="243" spans="5:15" x14ac:dyDescent="0.25">
      <c r="E243" s="2" t="e">
        <f t="shared" si="264"/>
        <v>#DIV/0!</v>
      </c>
      <c r="H243">
        <f t="shared" si="260"/>
        <v>0</v>
      </c>
      <c r="L243">
        <f t="shared" si="266"/>
        <v>0</v>
      </c>
      <c r="M243">
        <f t="shared" si="270"/>
        <v>0</v>
      </c>
      <c r="O243">
        <f t="shared" si="262"/>
        <v>0</v>
      </c>
    </row>
    <row r="244" spans="5:15" x14ac:dyDescent="0.25">
      <c r="E244" s="2" t="e">
        <f t="shared" si="264"/>
        <v>#DIV/0!</v>
      </c>
      <c r="H244">
        <f t="shared" si="260"/>
        <v>0</v>
      </c>
      <c r="L244">
        <f t="shared" si="266"/>
        <v>0</v>
      </c>
      <c r="M244">
        <f t="shared" si="270"/>
        <v>0</v>
      </c>
      <c r="O244">
        <f t="shared" si="262"/>
        <v>0</v>
      </c>
    </row>
    <row r="245" spans="5:15" x14ac:dyDescent="0.25">
      <c r="E245" s="2" t="e">
        <f t="shared" si="264"/>
        <v>#DIV/0!</v>
      </c>
      <c r="H245">
        <f t="shared" si="260"/>
        <v>0</v>
      </c>
      <c r="L245">
        <f t="shared" si="266"/>
        <v>0</v>
      </c>
      <c r="M245">
        <f t="shared" si="270"/>
        <v>0</v>
      </c>
      <c r="O245">
        <f t="shared" si="262"/>
        <v>0</v>
      </c>
    </row>
    <row r="246" spans="5:15" x14ac:dyDescent="0.25">
      <c r="E246" s="2" t="e">
        <f t="shared" si="264"/>
        <v>#DIV/0!</v>
      </c>
      <c r="H246">
        <f t="shared" si="260"/>
        <v>0</v>
      </c>
      <c r="L246">
        <f t="shared" si="266"/>
        <v>0</v>
      </c>
      <c r="M246">
        <f t="shared" si="270"/>
        <v>0</v>
      </c>
      <c r="O246">
        <f t="shared" si="262"/>
        <v>0</v>
      </c>
    </row>
    <row r="247" spans="5:15" x14ac:dyDescent="0.25">
      <c r="E247" s="2" t="e">
        <f t="shared" si="264"/>
        <v>#DIV/0!</v>
      </c>
      <c r="H247">
        <f t="shared" si="260"/>
        <v>0</v>
      </c>
      <c r="L247">
        <f t="shared" si="266"/>
        <v>0</v>
      </c>
      <c r="M247">
        <f t="shared" si="270"/>
        <v>0</v>
      </c>
      <c r="O247">
        <f t="shared" si="262"/>
        <v>0</v>
      </c>
    </row>
    <row r="248" spans="5:15" x14ac:dyDescent="0.25">
      <c r="E248" s="2" t="e">
        <f t="shared" si="264"/>
        <v>#DIV/0!</v>
      </c>
      <c r="H248">
        <f t="shared" si="260"/>
        <v>0</v>
      </c>
      <c r="L248">
        <f t="shared" si="266"/>
        <v>0</v>
      </c>
      <c r="M248">
        <f t="shared" si="270"/>
        <v>0</v>
      </c>
      <c r="O248">
        <f t="shared" si="262"/>
        <v>0</v>
      </c>
    </row>
    <row r="249" spans="5:15" x14ac:dyDescent="0.25">
      <c r="E249" s="2" t="e">
        <f t="shared" si="264"/>
        <v>#DIV/0!</v>
      </c>
      <c r="H249">
        <f t="shared" si="260"/>
        <v>0</v>
      </c>
      <c r="L249">
        <f t="shared" si="266"/>
        <v>0</v>
      </c>
      <c r="M249">
        <f t="shared" si="270"/>
        <v>0</v>
      </c>
      <c r="O249">
        <f t="shared" si="262"/>
        <v>0</v>
      </c>
    </row>
    <row r="250" spans="5:15" x14ac:dyDescent="0.25">
      <c r="E250" s="2" t="e">
        <f t="shared" si="264"/>
        <v>#DIV/0!</v>
      </c>
      <c r="H250">
        <f t="shared" ref="H250:H297" si="271">F250-G250</f>
        <v>0</v>
      </c>
      <c r="L250">
        <f t="shared" si="266"/>
        <v>0</v>
      </c>
      <c r="M250">
        <f t="shared" si="270"/>
        <v>0</v>
      </c>
      <c r="O250">
        <f t="shared" si="262"/>
        <v>0</v>
      </c>
    </row>
    <row r="251" spans="5:15" x14ac:dyDescent="0.25">
      <c r="E251" s="2" t="e">
        <f t="shared" si="264"/>
        <v>#DIV/0!</v>
      </c>
      <c r="H251">
        <f t="shared" si="271"/>
        <v>0</v>
      </c>
      <c r="L251">
        <f t="shared" si="266"/>
        <v>0</v>
      </c>
      <c r="M251">
        <f t="shared" si="270"/>
        <v>0</v>
      </c>
      <c r="O251">
        <f t="shared" si="262"/>
        <v>0</v>
      </c>
    </row>
    <row r="252" spans="5:15" x14ac:dyDescent="0.25">
      <c r="E252" s="2" t="e">
        <f t="shared" si="264"/>
        <v>#DIV/0!</v>
      </c>
      <c r="H252">
        <f t="shared" si="271"/>
        <v>0</v>
      </c>
      <c r="L252">
        <f t="shared" si="266"/>
        <v>0</v>
      </c>
      <c r="M252">
        <f t="shared" si="270"/>
        <v>0</v>
      </c>
      <c r="O252">
        <f t="shared" si="262"/>
        <v>0</v>
      </c>
    </row>
    <row r="253" spans="5:15" x14ac:dyDescent="0.25">
      <c r="E253" s="2" t="e">
        <f t="shared" si="264"/>
        <v>#DIV/0!</v>
      </c>
      <c r="H253">
        <f t="shared" si="271"/>
        <v>0</v>
      </c>
      <c r="L253">
        <f t="shared" si="266"/>
        <v>0</v>
      </c>
      <c r="M253">
        <f t="shared" si="270"/>
        <v>0</v>
      </c>
      <c r="O253">
        <f t="shared" si="262"/>
        <v>0</v>
      </c>
    </row>
    <row r="254" spans="5:15" x14ac:dyDescent="0.25">
      <c r="E254" s="2" t="e">
        <f t="shared" si="264"/>
        <v>#DIV/0!</v>
      </c>
      <c r="H254">
        <f t="shared" si="271"/>
        <v>0</v>
      </c>
      <c r="L254">
        <f t="shared" si="266"/>
        <v>0</v>
      </c>
      <c r="M254">
        <f t="shared" si="270"/>
        <v>0</v>
      </c>
      <c r="O254">
        <f t="shared" si="262"/>
        <v>0</v>
      </c>
    </row>
    <row r="255" spans="5:15" x14ac:dyDescent="0.25">
      <c r="E255" s="2" t="e">
        <f t="shared" si="264"/>
        <v>#DIV/0!</v>
      </c>
      <c r="H255">
        <f t="shared" si="271"/>
        <v>0</v>
      </c>
      <c r="L255">
        <f t="shared" si="266"/>
        <v>0</v>
      </c>
      <c r="M255">
        <f t="shared" si="270"/>
        <v>0</v>
      </c>
      <c r="O255">
        <f t="shared" si="262"/>
        <v>0</v>
      </c>
    </row>
    <row r="256" spans="5:15" x14ac:dyDescent="0.25">
      <c r="E256" s="2" t="e">
        <f t="shared" si="264"/>
        <v>#DIV/0!</v>
      </c>
      <c r="H256">
        <f t="shared" si="271"/>
        <v>0</v>
      </c>
      <c r="L256">
        <f t="shared" si="266"/>
        <v>0</v>
      </c>
      <c r="M256">
        <f t="shared" si="270"/>
        <v>0</v>
      </c>
      <c r="O256">
        <f t="shared" ref="O256:O297" si="272">SUM(I256:N256)</f>
        <v>0</v>
      </c>
    </row>
    <row r="257" spans="1:16" x14ac:dyDescent="0.25">
      <c r="E257" s="2" t="e">
        <f t="shared" si="264"/>
        <v>#DIV/0!</v>
      </c>
      <c r="H257">
        <f t="shared" si="271"/>
        <v>0</v>
      </c>
      <c r="L257">
        <f t="shared" si="266"/>
        <v>0</v>
      </c>
      <c r="M257">
        <f t="shared" si="270"/>
        <v>0</v>
      </c>
      <c r="O257">
        <f t="shared" si="272"/>
        <v>0</v>
      </c>
    </row>
    <row r="258" spans="1:16" x14ac:dyDescent="0.25">
      <c r="E258" s="2" t="e">
        <f t="shared" si="264"/>
        <v>#DIV/0!</v>
      </c>
      <c r="H258">
        <f t="shared" si="271"/>
        <v>0</v>
      </c>
      <c r="L258">
        <f t="shared" si="266"/>
        <v>0</v>
      </c>
      <c r="M258">
        <f t="shared" si="270"/>
        <v>0</v>
      </c>
      <c r="O258">
        <f t="shared" si="272"/>
        <v>0</v>
      </c>
    </row>
    <row r="259" spans="1:16" x14ac:dyDescent="0.25">
      <c r="A259" s="6"/>
      <c r="B259" s="4"/>
      <c r="C259" s="4"/>
      <c r="D259" s="4"/>
      <c r="E259" s="5" t="e">
        <f t="shared" si="264"/>
        <v>#DIV/0!</v>
      </c>
      <c r="F259" s="4"/>
      <c r="G259" s="4"/>
      <c r="H259" s="4">
        <f t="shared" si="271"/>
        <v>0</v>
      </c>
      <c r="I259" s="4"/>
      <c r="J259" s="4"/>
      <c r="K259" s="4"/>
      <c r="L259" s="4">
        <f t="shared" si="266"/>
        <v>0</v>
      </c>
      <c r="M259" s="4">
        <f t="shared" si="270"/>
        <v>0</v>
      </c>
      <c r="N259" s="4"/>
      <c r="O259" s="4">
        <f t="shared" si="272"/>
        <v>0</v>
      </c>
      <c r="P259" s="4"/>
    </row>
    <row r="260" spans="1:16" x14ac:dyDescent="0.25">
      <c r="E260" s="2" t="e">
        <f t="shared" si="264"/>
        <v>#DIV/0!</v>
      </c>
      <c r="H260">
        <f t="shared" si="271"/>
        <v>0</v>
      </c>
      <c r="L260">
        <f t="shared" si="266"/>
        <v>0</v>
      </c>
      <c r="M260">
        <f t="shared" si="270"/>
        <v>0</v>
      </c>
      <c r="O260">
        <f t="shared" si="272"/>
        <v>0</v>
      </c>
      <c r="P260" s="4"/>
    </row>
    <row r="261" spans="1:16" x14ac:dyDescent="0.25">
      <c r="E261" s="2" t="e">
        <f t="shared" si="264"/>
        <v>#DIV/0!</v>
      </c>
      <c r="H261">
        <f t="shared" si="271"/>
        <v>0</v>
      </c>
      <c r="L261">
        <f t="shared" si="266"/>
        <v>0</v>
      </c>
      <c r="M261">
        <f t="shared" si="270"/>
        <v>0</v>
      </c>
      <c r="O261">
        <f t="shared" si="272"/>
        <v>0</v>
      </c>
    </row>
    <row r="262" spans="1:16" x14ac:dyDescent="0.25">
      <c r="E262" s="2" t="e">
        <f t="shared" ref="E262:E297" si="273">(B262)/(B262+C262+D262)</f>
        <v>#DIV/0!</v>
      </c>
      <c r="H262">
        <f t="shared" si="271"/>
        <v>0</v>
      </c>
      <c r="L262">
        <f t="shared" si="266"/>
        <v>0</v>
      </c>
      <c r="M262">
        <f t="shared" si="270"/>
        <v>0</v>
      </c>
      <c r="O262">
        <f t="shared" si="272"/>
        <v>0</v>
      </c>
    </row>
    <row r="263" spans="1:16" x14ac:dyDescent="0.25">
      <c r="A263" s="6"/>
      <c r="B263" s="4"/>
      <c r="C263" s="4"/>
      <c r="D263" s="4"/>
      <c r="E263" s="5" t="e">
        <f t="shared" si="273"/>
        <v>#DIV/0!</v>
      </c>
      <c r="F263" s="4"/>
      <c r="G263" s="4"/>
      <c r="H263" s="4">
        <f t="shared" si="271"/>
        <v>0</v>
      </c>
      <c r="I263" s="4"/>
      <c r="J263" s="4"/>
      <c r="K263" s="4"/>
      <c r="L263" s="4">
        <f t="shared" ref="L263:L274" si="274">B263*10</f>
        <v>0</v>
      </c>
      <c r="M263" s="4">
        <f t="shared" si="270"/>
        <v>0</v>
      </c>
      <c r="N263" s="4"/>
      <c r="O263" s="4">
        <f t="shared" si="272"/>
        <v>0</v>
      </c>
      <c r="P263" s="4"/>
    </row>
    <row r="264" spans="1:16" x14ac:dyDescent="0.25">
      <c r="A264" s="6"/>
      <c r="B264" s="4"/>
      <c r="C264" s="4"/>
      <c r="D264" s="4"/>
      <c r="E264" s="5" t="e">
        <f t="shared" si="273"/>
        <v>#DIV/0!</v>
      </c>
      <c r="F264" s="4"/>
      <c r="G264" s="4"/>
      <c r="H264" s="4">
        <f t="shared" si="271"/>
        <v>0</v>
      </c>
      <c r="I264" s="4"/>
      <c r="J264" s="4"/>
      <c r="K264" s="4"/>
      <c r="L264" s="4">
        <f t="shared" si="274"/>
        <v>0</v>
      </c>
      <c r="M264" s="4">
        <f t="shared" si="270"/>
        <v>0</v>
      </c>
      <c r="N264" s="4"/>
      <c r="O264" s="4">
        <f t="shared" si="272"/>
        <v>0</v>
      </c>
      <c r="P264" s="4"/>
    </row>
    <row r="265" spans="1:16" x14ac:dyDescent="0.25">
      <c r="A265" s="6"/>
      <c r="B265" s="4"/>
      <c r="C265" s="4"/>
      <c r="D265" s="4"/>
      <c r="E265" s="5" t="e">
        <f t="shared" si="273"/>
        <v>#DIV/0!</v>
      </c>
      <c r="F265" s="4"/>
      <c r="G265" s="4"/>
      <c r="H265" s="4">
        <f t="shared" si="271"/>
        <v>0</v>
      </c>
      <c r="I265" s="4"/>
      <c r="J265" s="4"/>
      <c r="K265" s="4"/>
      <c r="L265" s="4">
        <f t="shared" si="274"/>
        <v>0</v>
      </c>
      <c r="M265" s="4">
        <f t="shared" si="270"/>
        <v>0</v>
      </c>
      <c r="N265" s="4"/>
      <c r="O265" s="4">
        <f t="shared" si="272"/>
        <v>0</v>
      </c>
      <c r="P265" s="4"/>
    </row>
    <row r="266" spans="1:16" x14ac:dyDescent="0.25">
      <c r="A266" s="6"/>
      <c r="B266" s="4"/>
      <c r="C266" s="4"/>
      <c r="D266" s="4"/>
      <c r="E266" s="5" t="e">
        <f t="shared" si="273"/>
        <v>#DIV/0!</v>
      </c>
      <c r="F266" s="4"/>
      <c r="G266" s="4"/>
      <c r="H266" s="4">
        <f t="shared" si="271"/>
        <v>0</v>
      </c>
      <c r="I266" s="4"/>
      <c r="J266" s="4"/>
      <c r="K266" s="4"/>
      <c r="L266" s="4">
        <f t="shared" si="274"/>
        <v>0</v>
      </c>
      <c r="M266" s="4">
        <f t="shared" si="270"/>
        <v>0</v>
      </c>
      <c r="N266" s="4"/>
      <c r="O266" s="4">
        <f t="shared" si="272"/>
        <v>0</v>
      </c>
      <c r="P266" s="4"/>
    </row>
    <row r="267" spans="1:16" x14ac:dyDescent="0.25">
      <c r="A267" s="6"/>
      <c r="B267" s="4"/>
      <c r="C267" s="4"/>
      <c r="D267" s="4"/>
      <c r="E267" s="5" t="e">
        <f t="shared" si="273"/>
        <v>#DIV/0!</v>
      </c>
      <c r="F267" s="4"/>
      <c r="G267" s="4"/>
      <c r="H267" s="4">
        <f t="shared" si="271"/>
        <v>0</v>
      </c>
      <c r="I267" s="4"/>
      <c r="J267" s="4"/>
      <c r="K267" s="4"/>
      <c r="L267" s="4">
        <f t="shared" si="274"/>
        <v>0</v>
      </c>
      <c r="M267" s="4">
        <f t="shared" si="270"/>
        <v>0</v>
      </c>
      <c r="N267" s="4"/>
      <c r="O267" s="4">
        <f t="shared" si="272"/>
        <v>0</v>
      </c>
      <c r="P267" s="4"/>
    </row>
    <row r="268" spans="1:16" x14ac:dyDescent="0.25">
      <c r="A268" s="6"/>
      <c r="B268" s="4"/>
      <c r="C268" s="4"/>
      <c r="D268" s="4"/>
      <c r="E268" s="5" t="e">
        <f t="shared" si="273"/>
        <v>#DIV/0!</v>
      </c>
      <c r="F268" s="4"/>
      <c r="G268" s="4"/>
      <c r="H268" s="4">
        <f t="shared" si="271"/>
        <v>0</v>
      </c>
      <c r="I268" s="4"/>
      <c r="J268" s="4"/>
      <c r="K268" s="4"/>
      <c r="L268" s="4">
        <f t="shared" si="274"/>
        <v>0</v>
      </c>
      <c r="M268" s="4">
        <f t="shared" si="270"/>
        <v>0</v>
      </c>
      <c r="N268" s="4"/>
      <c r="O268" s="4">
        <f t="shared" si="272"/>
        <v>0</v>
      </c>
    </row>
    <row r="269" spans="1:16" x14ac:dyDescent="0.25">
      <c r="E269" s="2" t="e">
        <f t="shared" si="273"/>
        <v>#DIV/0!</v>
      </c>
      <c r="H269">
        <f t="shared" si="271"/>
        <v>0</v>
      </c>
      <c r="L269">
        <f t="shared" si="274"/>
        <v>0</v>
      </c>
      <c r="M269">
        <f t="shared" si="270"/>
        <v>0</v>
      </c>
      <c r="O269">
        <f t="shared" si="272"/>
        <v>0</v>
      </c>
    </row>
    <row r="270" spans="1:16" x14ac:dyDescent="0.25">
      <c r="E270" s="2" t="e">
        <f t="shared" si="273"/>
        <v>#DIV/0!</v>
      </c>
      <c r="H270">
        <f t="shared" si="271"/>
        <v>0</v>
      </c>
      <c r="L270">
        <f t="shared" si="274"/>
        <v>0</v>
      </c>
      <c r="M270">
        <f t="shared" si="270"/>
        <v>0</v>
      </c>
      <c r="O270">
        <f t="shared" si="272"/>
        <v>0</v>
      </c>
    </row>
    <row r="271" spans="1:16" x14ac:dyDescent="0.25">
      <c r="E271" s="2" t="e">
        <f t="shared" si="273"/>
        <v>#DIV/0!</v>
      </c>
      <c r="H271">
        <f t="shared" si="271"/>
        <v>0</v>
      </c>
      <c r="L271">
        <f t="shared" si="274"/>
        <v>0</v>
      </c>
      <c r="M271">
        <f t="shared" si="270"/>
        <v>0</v>
      </c>
      <c r="O271">
        <f t="shared" si="272"/>
        <v>0</v>
      </c>
    </row>
    <row r="272" spans="1:16" x14ac:dyDescent="0.25">
      <c r="E272" s="2" t="e">
        <f t="shared" si="273"/>
        <v>#DIV/0!</v>
      </c>
      <c r="H272">
        <f t="shared" si="271"/>
        <v>0</v>
      </c>
      <c r="L272">
        <f t="shared" si="274"/>
        <v>0</v>
      </c>
      <c r="M272">
        <f t="shared" si="270"/>
        <v>0</v>
      </c>
      <c r="O272">
        <f t="shared" si="272"/>
        <v>0</v>
      </c>
    </row>
    <row r="273" spans="5:15" x14ac:dyDescent="0.25">
      <c r="E273" s="2" t="e">
        <f t="shared" si="273"/>
        <v>#DIV/0!</v>
      </c>
      <c r="H273">
        <f t="shared" si="271"/>
        <v>0</v>
      </c>
      <c r="L273">
        <f t="shared" si="274"/>
        <v>0</v>
      </c>
      <c r="M273">
        <f t="shared" si="270"/>
        <v>0</v>
      </c>
      <c r="O273">
        <f t="shared" si="272"/>
        <v>0</v>
      </c>
    </row>
    <row r="274" spans="5:15" x14ac:dyDescent="0.25">
      <c r="E274" s="2" t="e">
        <f t="shared" si="273"/>
        <v>#DIV/0!</v>
      </c>
      <c r="H274">
        <f t="shared" si="271"/>
        <v>0</v>
      </c>
      <c r="L274">
        <f t="shared" si="274"/>
        <v>0</v>
      </c>
      <c r="M274">
        <f t="shared" si="270"/>
        <v>0</v>
      </c>
      <c r="O274">
        <f t="shared" si="272"/>
        <v>0</v>
      </c>
    </row>
    <row r="275" spans="5:15" x14ac:dyDescent="0.25">
      <c r="E275" s="2" t="e">
        <f t="shared" si="273"/>
        <v>#DIV/0!</v>
      </c>
      <c r="H275">
        <f t="shared" si="271"/>
        <v>0</v>
      </c>
      <c r="M275">
        <f t="shared" si="270"/>
        <v>0</v>
      </c>
      <c r="O275">
        <f t="shared" si="272"/>
        <v>0</v>
      </c>
    </row>
    <row r="276" spans="5:15" x14ac:dyDescent="0.25">
      <c r="E276" s="2" t="e">
        <f t="shared" si="273"/>
        <v>#DIV/0!</v>
      </c>
      <c r="H276">
        <f t="shared" si="271"/>
        <v>0</v>
      </c>
      <c r="M276">
        <f t="shared" si="270"/>
        <v>0</v>
      </c>
      <c r="O276">
        <f t="shared" si="272"/>
        <v>0</v>
      </c>
    </row>
    <row r="277" spans="5:15" x14ac:dyDescent="0.25">
      <c r="E277" s="2" t="e">
        <f t="shared" si="273"/>
        <v>#DIV/0!</v>
      </c>
      <c r="H277">
        <f t="shared" si="271"/>
        <v>0</v>
      </c>
      <c r="M277">
        <f t="shared" si="270"/>
        <v>0</v>
      </c>
      <c r="O277">
        <f t="shared" si="272"/>
        <v>0</v>
      </c>
    </row>
    <row r="278" spans="5:15" x14ac:dyDescent="0.25">
      <c r="E278" s="2" t="e">
        <f t="shared" si="273"/>
        <v>#DIV/0!</v>
      </c>
      <c r="H278">
        <f t="shared" si="271"/>
        <v>0</v>
      </c>
      <c r="M278">
        <f t="shared" si="270"/>
        <v>0</v>
      </c>
      <c r="O278">
        <f t="shared" si="272"/>
        <v>0</v>
      </c>
    </row>
    <row r="279" spans="5:15" x14ac:dyDescent="0.25">
      <c r="E279" s="2" t="e">
        <f t="shared" si="273"/>
        <v>#DIV/0!</v>
      </c>
      <c r="H279">
        <f t="shared" si="271"/>
        <v>0</v>
      </c>
      <c r="M279">
        <f t="shared" si="270"/>
        <v>0</v>
      </c>
      <c r="O279">
        <f t="shared" si="272"/>
        <v>0</v>
      </c>
    </row>
    <row r="280" spans="5:15" x14ac:dyDescent="0.25">
      <c r="E280" s="2" t="e">
        <f t="shared" si="273"/>
        <v>#DIV/0!</v>
      </c>
      <c r="H280">
        <f t="shared" si="271"/>
        <v>0</v>
      </c>
      <c r="M280">
        <f t="shared" si="270"/>
        <v>0</v>
      </c>
      <c r="O280">
        <f t="shared" si="272"/>
        <v>0</v>
      </c>
    </row>
    <row r="281" spans="5:15" x14ac:dyDescent="0.25">
      <c r="E281" s="2" t="e">
        <f t="shared" si="273"/>
        <v>#DIV/0!</v>
      </c>
      <c r="H281">
        <f t="shared" si="271"/>
        <v>0</v>
      </c>
      <c r="M281">
        <f t="shared" si="270"/>
        <v>0</v>
      </c>
      <c r="O281">
        <f t="shared" si="272"/>
        <v>0</v>
      </c>
    </row>
    <row r="282" spans="5:15" x14ac:dyDescent="0.25">
      <c r="E282" s="2" t="e">
        <f t="shared" si="273"/>
        <v>#DIV/0!</v>
      </c>
      <c r="H282">
        <f t="shared" si="271"/>
        <v>0</v>
      </c>
      <c r="M282">
        <f t="shared" si="270"/>
        <v>0</v>
      </c>
      <c r="O282">
        <f t="shared" si="272"/>
        <v>0</v>
      </c>
    </row>
    <row r="283" spans="5:15" x14ac:dyDescent="0.25">
      <c r="E283" s="2" t="e">
        <f t="shared" si="273"/>
        <v>#DIV/0!</v>
      </c>
      <c r="H283">
        <f t="shared" si="271"/>
        <v>0</v>
      </c>
      <c r="M283">
        <f t="shared" si="270"/>
        <v>0</v>
      </c>
      <c r="O283">
        <f t="shared" si="272"/>
        <v>0</v>
      </c>
    </row>
    <row r="284" spans="5:15" x14ac:dyDescent="0.25">
      <c r="E284" s="2" t="e">
        <f t="shared" si="273"/>
        <v>#DIV/0!</v>
      </c>
      <c r="H284">
        <f t="shared" si="271"/>
        <v>0</v>
      </c>
      <c r="M284">
        <f t="shared" si="270"/>
        <v>0</v>
      </c>
      <c r="O284">
        <f t="shared" si="272"/>
        <v>0</v>
      </c>
    </row>
    <row r="285" spans="5:15" x14ac:dyDescent="0.25">
      <c r="E285" s="2" t="e">
        <f t="shared" si="273"/>
        <v>#DIV/0!</v>
      </c>
      <c r="H285">
        <f t="shared" si="271"/>
        <v>0</v>
      </c>
      <c r="M285">
        <f t="shared" si="270"/>
        <v>0</v>
      </c>
      <c r="O285">
        <f t="shared" si="272"/>
        <v>0</v>
      </c>
    </row>
    <row r="286" spans="5:15" x14ac:dyDescent="0.25">
      <c r="E286" s="2" t="e">
        <f t="shared" si="273"/>
        <v>#DIV/0!</v>
      </c>
      <c r="H286">
        <f t="shared" si="271"/>
        <v>0</v>
      </c>
      <c r="M286">
        <f t="shared" si="270"/>
        <v>0</v>
      </c>
      <c r="O286">
        <f t="shared" si="272"/>
        <v>0</v>
      </c>
    </row>
    <row r="287" spans="5:15" x14ac:dyDescent="0.25">
      <c r="E287" s="2" t="e">
        <f t="shared" si="273"/>
        <v>#DIV/0!</v>
      </c>
      <c r="H287">
        <f t="shared" si="271"/>
        <v>0</v>
      </c>
      <c r="M287">
        <f t="shared" si="270"/>
        <v>0</v>
      </c>
      <c r="O287">
        <f t="shared" si="272"/>
        <v>0</v>
      </c>
    </row>
    <row r="288" spans="5:15" x14ac:dyDescent="0.25">
      <c r="E288" s="2" t="e">
        <f t="shared" si="273"/>
        <v>#DIV/0!</v>
      </c>
      <c r="H288">
        <f t="shared" si="271"/>
        <v>0</v>
      </c>
      <c r="M288">
        <f t="shared" si="270"/>
        <v>0</v>
      </c>
      <c r="O288">
        <f t="shared" si="272"/>
        <v>0</v>
      </c>
    </row>
    <row r="289" spans="5:15" x14ac:dyDescent="0.25">
      <c r="E289" s="2" t="e">
        <f t="shared" si="273"/>
        <v>#DIV/0!</v>
      </c>
      <c r="H289">
        <f t="shared" si="271"/>
        <v>0</v>
      </c>
      <c r="M289">
        <f t="shared" si="270"/>
        <v>0</v>
      </c>
      <c r="O289">
        <f t="shared" si="272"/>
        <v>0</v>
      </c>
    </row>
    <row r="290" spans="5:15" x14ac:dyDescent="0.25">
      <c r="E290" s="2" t="e">
        <f t="shared" si="273"/>
        <v>#DIV/0!</v>
      </c>
      <c r="H290">
        <f t="shared" si="271"/>
        <v>0</v>
      </c>
      <c r="M290">
        <f t="shared" si="270"/>
        <v>0</v>
      </c>
      <c r="O290">
        <f t="shared" si="272"/>
        <v>0</v>
      </c>
    </row>
    <row r="291" spans="5:15" x14ac:dyDescent="0.25">
      <c r="E291" s="2" t="e">
        <f t="shared" si="273"/>
        <v>#DIV/0!</v>
      </c>
      <c r="H291">
        <f t="shared" si="271"/>
        <v>0</v>
      </c>
      <c r="M291">
        <f t="shared" si="270"/>
        <v>0</v>
      </c>
      <c r="O291">
        <f t="shared" si="272"/>
        <v>0</v>
      </c>
    </row>
    <row r="292" spans="5:15" x14ac:dyDescent="0.25">
      <c r="E292" s="2" t="e">
        <f t="shared" si="273"/>
        <v>#DIV/0!</v>
      </c>
      <c r="H292">
        <f t="shared" si="271"/>
        <v>0</v>
      </c>
      <c r="M292">
        <f t="shared" si="270"/>
        <v>0</v>
      </c>
      <c r="O292">
        <f t="shared" si="272"/>
        <v>0</v>
      </c>
    </row>
    <row r="293" spans="5:15" x14ac:dyDescent="0.25">
      <c r="E293" s="2" t="e">
        <f t="shared" si="273"/>
        <v>#DIV/0!</v>
      </c>
      <c r="H293">
        <f t="shared" si="271"/>
        <v>0</v>
      </c>
      <c r="M293">
        <f t="shared" si="270"/>
        <v>0</v>
      </c>
      <c r="O293">
        <f t="shared" si="272"/>
        <v>0</v>
      </c>
    </row>
    <row r="294" spans="5:15" x14ac:dyDescent="0.25">
      <c r="E294" t="e">
        <f t="shared" si="273"/>
        <v>#DIV/0!</v>
      </c>
      <c r="H294">
        <f t="shared" si="271"/>
        <v>0</v>
      </c>
      <c r="M294">
        <f t="shared" si="270"/>
        <v>0</v>
      </c>
      <c r="O294">
        <f t="shared" si="272"/>
        <v>0</v>
      </c>
    </row>
    <row r="295" spans="5:15" x14ac:dyDescent="0.25">
      <c r="E295" t="e">
        <f t="shared" si="273"/>
        <v>#DIV/0!</v>
      </c>
      <c r="H295">
        <f t="shared" si="271"/>
        <v>0</v>
      </c>
      <c r="M295">
        <f t="shared" si="270"/>
        <v>0</v>
      </c>
      <c r="O295">
        <f t="shared" si="272"/>
        <v>0</v>
      </c>
    </row>
    <row r="296" spans="5:15" x14ac:dyDescent="0.25">
      <c r="E296" t="e">
        <f t="shared" si="273"/>
        <v>#DIV/0!</v>
      </c>
      <c r="H296">
        <f t="shared" si="271"/>
        <v>0</v>
      </c>
      <c r="M296">
        <f t="shared" si="270"/>
        <v>0</v>
      </c>
      <c r="O296">
        <f t="shared" si="272"/>
        <v>0</v>
      </c>
    </row>
    <row r="297" spans="5:15" x14ac:dyDescent="0.25">
      <c r="E297" t="e">
        <f t="shared" si="273"/>
        <v>#DIV/0!</v>
      </c>
      <c r="H297">
        <f t="shared" si="271"/>
        <v>0</v>
      </c>
      <c r="M297">
        <f t="shared" si="270"/>
        <v>0</v>
      </c>
      <c r="O297">
        <f t="shared" si="272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50F7-BFDE-46BA-989A-3CFD3F60EEFD}">
  <sheetPr codeName="Sheet3"/>
  <dimension ref="A1:AA305"/>
  <sheetViews>
    <sheetView zoomScale="120" zoomScaleNormal="120" workbookViewId="0">
      <selection activeCell="H17" sqref="H17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89</v>
      </c>
      <c r="B3" s="3">
        <f>1*7</f>
        <v>7</v>
      </c>
      <c r="C3" s="3">
        <f>1*1</f>
        <v>1</v>
      </c>
      <c r="D3" s="3"/>
      <c r="E3" s="2">
        <f t="shared" ref="E3" si="0">(B3)/(B3+C3+D3)</f>
        <v>0.875</v>
      </c>
      <c r="F3" s="3">
        <f>7+21+13+9+10+13+15+10</f>
        <v>98</v>
      </c>
      <c r="G3" s="3">
        <f>8+4+8+7+9+1+5+3</f>
        <v>45</v>
      </c>
      <c r="H3">
        <f>F3-G3</f>
        <v>53</v>
      </c>
      <c r="I3">
        <f>60*2</f>
        <v>120</v>
      </c>
      <c r="L3">
        <f t="shared" ref="L3" si="1">B3*10</f>
        <v>70</v>
      </c>
      <c r="M3">
        <f t="shared" ref="M3" si="2">D3*5</f>
        <v>0</v>
      </c>
      <c r="N3">
        <f>10*2</f>
        <v>20</v>
      </c>
      <c r="O3">
        <f t="shared" ref="O3" si="3">SUM(I3:N3)</f>
        <v>210</v>
      </c>
    </row>
    <row r="4" spans="1:27" x14ac:dyDescent="0.25">
      <c r="A4" s="3" t="s">
        <v>69</v>
      </c>
      <c r="B4" s="3">
        <f>1*9</f>
        <v>9</v>
      </c>
      <c r="C4" s="3">
        <f>1*4</f>
        <v>4</v>
      </c>
      <c r="D4" s="3"/>
      <c r="E4" s="2">
        <f t="shared" ref="E4:E5" si="4">(B4)/(B4+C4+D4)</f>
        <v>0.69230769230769229</v>
      </c>
      <c r="F4" s="3">
        <f>2+14+9+14+10+14+8+9+1+9+6+14+7</f>
        <v>117</v>
      </c>
      <c r="G4" s="3">
        <f>11+5+3+10+11+2+3+5+10+1+5+13+12</f>
        <v>91</v>
      </c>
      <c r="H4">
        <f>F4-G4</f>
        <v>26</v>
      </c>
      <c r="J4">
        <f>40*3</f>
        <v>120</v>
      </c>
      <c r="L4">
        <f t="shared" ref="L4:L5" si="5">B4*10</f>
        <v>90</v>
      </c>
      <c r="M4">
        <f t="shared" ref="M4:M5" si="6">D4*5</f>
        <v>0</v>
      </c>
      <c r="N4">
        <f>10*3</f>
        <v>30</v>
      </c>
      <c r="O4">
        <f t="shared" ref="O4:O5" si="7">SUM(I4:N4)</f>
        <v>240</v>
      </c>
    </row>
    <row r="5" spans="1:27" x14ac:dyDescent="0.25">
      <c r="A5" s="3" t="s">
        <v>115</v>
      </c>
      <c r="B5" s="3">
        <f>1*2</f>
        <v>2</v>
      </c>
      <c r="C5" s="3">
        <f>1*1</f>
        <v>1</v>
      </c>
      <c r="D5" s="3"/>
      <c r="E5" s="2">
        <f t="shared" si="4"/>
        <v>0.66666666666666663</v>
      </c>
      <c r="F5" s="3">
        <f>7+15+1</f>
        <v>23</v>
      </c>
      <c r="G5" s="3">
        <f>3+0+13</f>
        <v>16</v>
      </c>
      <c r="H5">
        <f t="shared" ref="H5" si="8">F5-G5</f>
        <v>7</v>
      </c>
      <c r="J5">
        <f>40*1</f>
        <v>40</v>
      </c>
      <c r="L5">
        <f t="shared" si="5"/>
        <v>20</v>
      </c>
      <c r="M5">
        <f t="shared" si="6"/>
        <v>0</v>
      </c>
      <c r="N5">
        <f t="shared" ref="N5:N60" si="9">10*1</f>
        <v>10</v>
      </c>
      <c r="O5">
        <f t="shared" si="7"/>
        <v>70</v>
      </c>
    </row>
    <row r="6" spans="1:27" x14ac:dyDescent="0.25">
      <c r="A6" s="3" t="s">
        <v>38</v>
      </c>
      <c r="B6" s="3">
        <f>1*10</f>
        <v>10</v>
      </c>
      <c r="C6" s="3">
        <f>1*14</f>
        <v>14</v>
      </c>
      <c r="D6" s="3">
        <f>1*1</f>
        <v>1</v>
      </c>
      <c r="E6" s="2">
        <f t="shared" ref="E6:E28" si="10">(B6)/(B6+C6+D6)</f>
        <v>0.4</v>
      </c>
      <c r="F6" s="3">
        <f>6+0+12+2+19+7+6+2+9+6+12+5+2+10+5+12+20+10+9+5+8+13+4+8+14</f>
        <v>206</v>
      </c>
      <c r="G6" s="3">
        <f>5+10+5+13+7+11+4+12+10+9+6+15+14+3+14+4+4+13+9+6+5+14+1+10+15</f>
        <v>219</v>
      </c>
      <c r="H6">
        <f t="shared" ref="H6:H25" si="11">F6-G6</f>
        <v>-13</v>
      </c>
      <c r="J6">
        <f>40*1</f>
        <v>40</v>
      </c>
      <c r="K6">
        <f>20*3</f>
        <v>60</v>
      </c>
      <c r="L6">
        <f t="shared" ref="L6:L28" si="12">B6*10</f>
        <v>100</v>
      </c>
      <c r="M6">
        <f t="shared" ref="M6:M28" si="13">D6*5</f>
        <v>5</v>
      </c>
      <c r="N6">
        <f>10*6</f>
        <v>60</v>
      </c>
      <c r="O6">
        <f t="shared" ref="O6:O25" si="14">SUM(I6:N6)</f>
        <v>265</v>
      </c>
    </row>
    <row r="7" spans="1:27" x14ac:dyDescent="0.25">
      <c r="A7" s="3" t="s">
        <v>130</v>
      </c>
      <c r="B7" s="3">
        <f>1*4</f>
        <v>4</v>
      </c>
      <c r="C7" s="3">
        <f>1*1</f>
        <v>1</v>
      </c>
      <c r="D7" s="3"/>
      <c r="E7" s="2">
        <f>(B7)/(B7+C7+D7)</f>
        <v>0.8</v>
      </c>
      <c r="F7" s="3">
        <f>14+4+14+13+14</f>
        <v>59</v>
      </c>
      <c r="G7" s="3">
        <f>8+5+2+10+2</f>
        <v>27</v>
      </c>
      <c r="H7">
        <f>F7-G7</f>
        <v>32</v>
      </c>
      <c r="I7">
        <f>60*1</f>
        <v>60</v>
      </c>
      <c r="L7">
        <f t="shared" si="12"/>
        <v>40</v>
      </c>
      <c r="M7">
        <f t="shared" si="13"/>
        <v>0</v>
      </c>
      <c r="N7">
        <f t="shared" si="9"/>
        <v>10</v>
      </c>
      <c r="O7">
        <f t="shared" si="14"/>
        <v>110</v>
      </c>
    </row>
    <row r="8" spans="1:27" x14ac:dyDescent="0.25">
      <c r="A8" s="3" t="s">
        <v>67</v>
      </c>
      <c r="B8" s="3">
        <f>1*6</f>
        <v>6</v>
      </c>
      <c r="C8" s="3">
        <f>1*9</f>
        <v>9</v>
      </c>
      <c r="D8" s="3"/>
      <c r="E8" s="2">
        <f t="shared" si="10"/>
        <v>0.4</v>
      </c>
      <c r="F8" s="3">
        <f>6+1+12+10+1+5+9+0+5+5+7+2+6+8+13</f>
        <v>90</v>
      </c>
      <c r="G8" s="3">
        <f>13+11+3+14+13+13+8+10+6+4+4+14+4+6+15</f>
        <v>138</v>
      </c>
      <c r="H8">
        <f>F8-G8</f>
        <v>-48</v>
      </c>
      <c r="J8">
        <f>40*1</f>
        <v>40</v>
      </c>
      <c r="K8">
        <f>20*1</f>
        <v>20</v>
      </c>
      <c r="L8">
        <f t="shared" si="12"/>
        <v>60</v>
      </c>
      <c r="M8">
        <f t="shared" si="13"/>
        <v>0</v>
      </c>
      <c r="N8">
        <f>10*4</f>
        <v>40</v>
      </c>
      <c r="O8">
        <f t="shared" si="14"/>
        <v>160</v>
      </c>
    </row>
    <row r="9" spans="1:27" x14ac:dyDescent="0.25">
      <c r="A9" s="3" t="s">
        <v>65</v>
      </c>
      <c r="B9" s="3">
        <f>1*8</f>
        <v>8</v>
      </c>
      <c r="C9" s="3">
        <f>1*10</f>
        <v>10</v>
      </c>
      <c r="D9" s="3"/>
      <c r="E9" s="2">
        <f t="shared" si="10"/>
        <v>0.44444444444444442</v>
      </c>
      <c r="F9" s="3">
        <f>13+5+4+16+6+9+11+3+7+5+0+4+14+2+6+9+13+8</f>
        <v>135</v>
      </c>
      <c r="G9" s="3">
        <f>6+14+6+0+3+4+10+7+8+11+14+14+5+7+12+4+8+9</f>
        <v>142</v>
      </c>
      <c r="H9">
        <f>F9-G9</f>
        <v>-7</v>
      </c>
      <c r="I9">
        <f>60*1</f>
        <v>60</v>
      </c>
      <c r="J9">
        <f>40*1</f>
        <v>40</v>
      </c>
      <c r="L9">
        <f t="shared" si="12"/>
        <v>80</v>
      </c>
      <c r="M9">
        <f t="shared" si="13"/>
        <v>0</v>
      </c>
      <c r="N9">
        <f>10*5</f>
        <v>50</v>
      </c>
      <c r="O9">
        <f t="shared" si="14"/>
        <v>230</v>
      </c>
    </row>
    <row r="10" spans="1:27" x14ac:dyDescent="0.25">
      <c r="A10" s="3" t="s">
        <v>39</v>
      </c>
      <c r="B10" s="3">
        <f>1*3</f>
        <v>3</v>
      </c>
      <c r="C10" s="3">
        <f>1*9</f>
        <v>9</v>
      </c>
      <c r="D10" s="3"/>
      <c r="E10" s="2">
        <f t="shared" si="10"/>
        <v>0.25</v>
      </c>
      <c r="F10" s="3">
        <f>5+12+5+2+5+0+5+17+4+3+3+4</f>
        <v>65</v>
      </c>
      <c r="G10" s="3">
        <f>6+11+12+6+4+16+10+5+9+10+8+5</f>
        <v>102</v>
      </c>
      <c r="H10">
        <f t="shared" si="11"/>
        <v>-37</v>
      </c>
      <c r="J10">
        <f>40*1</f>
        <v>40</v>
      </c>
      <c r="L10">
        <f t="shared" si="12"/>
        <v>30</v>
      </c>
      <c r="M10">
        <f t="shared" si="13"/>
        <v>0</v>
      </c>
      <c r="N10">
        <f>10*4</f>
        <v>40</v>
      </c>
      <c r="O10">
        <f t="shared" si="14"/>
        <v>110</v>
      </c>
    </row>
    <row r="11" spans="1:27" x14ac:dyDescent="0.25">
      <c r="A11" s="3" t="s">
        <v>112</v>
      </c>
      <c r="B11" s="3">
        <f>1*3</f>
        <v>3</v>
      </c>
      <c r="C11" s="3">
        <f>1*3</f>
        <v>3</v>
      </c>
      <c r="D11" s="3">
        <f>1*1</f>
        <v>1</v>
      </c>
      <c r="E11" s="2">
        <f t="shared" si="10"/>
        <v>0.42857142857142855</v>
      </c>
      <c r="F11" s="3">
        <f>7+9+10+3+1+5+5</f>
        <v>40</v>
      </c>
      <c r="G11" s="3">
        <f>5+6+0+10+9+5+8</f>
        <v>43</v>
      </c>
      <c r="H11">
        <f t="shared" ref="H11" si="15">F11-G11</f>
        <v>-3</v>
      </c>
      <c r="J11">
        <f>40*1</f>
        <v>40</v>
      </c>
      <c r="L11">
        <f t="shared" si="12"/>
        <v>30</v>
      </c>
      <c r="M11">
        <f t="shared" si="13"/>
        <v>5</v>
      </c>
      <c r="N11">
        <f>10*2</f>
        <v>20</v>
      </c>
      <c r="O11">
        <f t="shared" ref="O11" si="16">SUM(I11:N11)</f>
        <v>95</v>
      </c>
    </row>
    <row r="12" spans="1:27" x14ac:dyDescent="0.25">
      <c r="A12" s="3" t="s">
        <v>111</v>
      </c>
      <c r="B12" s="3">
        <f>1*1</f>
        <v>1</v>
      </c>
      <c r="C12" s="3">
        <f>1*4</f>
        <v>4</v>
      </c>
      <c r="D12" s="3">
        <f>1*1</f>
        <v>1</v>
      </c>
      <c r="E12" s="2">
        <f t="shared" ref="E12" si="17">(B12)/(B12+C12+D12)</f>
        <v>0.16666666666666666</v>
      </c>
      <c r="F12" s="3">
        <f>5+10+6+1+9+2</f>
        <v>33</v>
      </c>
      <c r="G12" s="3">
        <f>7+9+12+9+9+9</f>
        <v>55</v>
      </c>
      <c r="H12">
        <f t="shared" si="11"/>
        <v>-22</v>
      </c>
      <c r="L12">
        <f t="shared" ref="L12" si="18">B12*10</f>
        <v>10</v>
      </c>
      <c r="M12">
        <f t="shared" ref="M12" si="19">D12*5</f>
        <v>5</v>
      </c>
      <c r="N12">
        <f>10*2</f>
        <v>20</v>
      </c>
      <c r="O12">
        <f t="shared" si="14"/>
        <v>35</v>
      </c>
    </row>
    <row r="13" spans="1:27" x14ac:dyDescent="0.25">
      <c r="A13" s="3" t="s">
        <v>96</v>
      </c>
      <c r="B13" s="3">
        <f>1*2</f>
        <v>2</v>
      </c>
      <c r="C13" s="3">
        <f>1*2</f>
        <v>2</v>
      </c>
      <c r="D13" s="3"/>
      <c r="E13" s="2">
        <f t="shared" ref="E13" si="20">(B13)/(B13+C13+D13)</f>
        <v>0.5</v>
      </c>
      <c r="F13" s="3">
        <f>10+3+9+0</f>
        <v>22</v>
      </c>
      <c r="G13" s="3">
        <f>5+6+8+8</f>
        <v>27</v>
      </c>
      <c r="H13">
        <f t="shared" si="11"/>
        <v>-5</v>
      </c>
      <c r="K13">
        <f>20*1</f>
        <v>20</v>
      </c>
      <c r="L13">
        <f t="shared" ref="L13" si="21">B13*10</f>
        <v>20</v>
      </c>
      <c r="M13">
        <f t="shared" ref="M13" si="22">D13*5</f>
        <v>0</v>
      </c>
      <c r="N13">
        <f t="shared" si="9"/>
        <v>10</v>
      </c>
      <c r="O13">
        <f t="shared" si="14"/>
        <v>50</v>
      </c>
    </row>
    <row r="14" spans="1:27" x14ac:dyDescent="0.25">
      <c r="A14" s="3" t="s">
        <v>88</v>
      </c>
      <c r="B14" s="3">
        <f>1*3</f>
        <v>3</v>
      </c>
      <c r="C14" s="3">
        <f>1*4</f>
        <v>4</v>
      </c>
      <c r="D14" s="3"/>
      <c r="E14" s="2">
        <f t="shared" ref="E14" si="23">(B14)/(B14+C14+D14)</f>
        <v>0.42857142857142855</v>
      </c>
      <c r="F14" s="3">
        <f>4+11+12+9+12+1+8</f>
        <v>57</v>
      </c>
      <c r="G14" s="3">
        <f>21+10+7+17+6+4+13</f>
        <v>78</v>
      </c>
      <c r="H14">
        <f>F14-G14</f>
        <v>-21</v>
      </c>
      <c r="K14">
        <f>20*2</f>
        <v>40</v>
      </c>
      <c r="L14">
        <f t="shared" ref="L14" si="24">B14*10</f>
        <v>30</v>
      </c>
      <c r="M14">
        <f t="shared" ref="M14" si="25">D14*5</f>
        <v>0</v>
      </c>
      <c r="N14">
        <f>10*2</f>
        <v>20</v>
      </c>
      <c r="O14">
        <f t="shared" ref="O14" si="26">SUM(I14:N14)</f>
        <v>90</v>
      </c>
    </row>
    <row r="15" spans="1:27" x14ac:dyDescent="0.25">
      <c r="A15" s="3" t="s">
        <v>21</v>
      </c>
      <c r="B15" s="3">
        <f>1*4</f>
        <v>4</v>
      </c>
      <c r="C15" s="3"/>
      <c r="D15" s="3"/>
      <c r="E15" s="2">
        <f t="shared" ref="E15:E16" si="27">(B15)/(B15+C15+D15)</f>
        <v>1</v>
      </c>
      <c r="F15" s="3">
        <f>16+10+11+13</f>
        <v>50</v>
      </c>
      <c r="G15" s="3">
        <f>6+0+0+2</f>
        <v>8</v>
      </c>
      <c r="H15">
        <f t="shared" ref="H15" si="28">F15-G15</f>
        <v>42</v>
      </c>
      <c r="I15">
        <f>60*1</f>
        <v>60</v>
      </c>
      <c r="L15">
        <f t="shared" ref="L15:L24" si="29">B15*10</f>
        <v>40</v>
      </c>
      <c r="M15">
        <f t="shared" ref="M15:M24" si="30">D15*5</f>
        <v>0</v>
      </c>
      <c r="N15">
        <f t="shared" si="9"/>
        <v>10</v>
      </c>
      <c r="O15">
        <f t="shared" ref="O15" si="31">SUM(I15:N15)</f>
        <v>110</v>
      </c>
    </row>
    <row r="16" spans="1:27" x14ac:dyDescent="0.25">
      <c r="A16" s="3" t="s">
        <v>90</v>
      </c>
      <c r="B16" s="3">
        <f>1*1</f>
        <v>1</v>
      </c>
      <c r="C16" s="3">
        <f>1*2</f>
        <v>2</v>
      </c>
      <c r="D16" s="3"/>
      <c r="E16" s="2">
        <f t="shared" si="27"/>
        <v>0.33333333333333331</v>
      </c>
      <c r="F16" s="3">
        <f>3+7+8</f>
        <v>18</v>
      </c>
      <c r="G16" s="3">
        <f>9+3+13</f>
        <v>25</v>
      </c>
      <c r="H16">
        <f>F16-G16</f>
        <v>-7</v>
      </c>
      <c r="L16">
        <f t="shared" si="29"/>
        <v>10</v>
      </c>
      <c r="M16">
        <f t="shared" si="30"/>
        <v>0</v>
      </c>
      <c r="N16">
        <f t="shared" si="9"/>
        <v>10</v>
      </c>
      <c r="O16">
        <f t="shared" ref="O16" si="32">SUM(I16:N16)</f>
        <v>20</v>
      </c>
    </row>
    <row r="17" spans="1:15" x14ac:dyDescent="0.25">
      <c r="A17" s="3" t="s">
        <v>55</v>
      </c>
      <c r="B17" s="3">
        <f>1*7</f>
        <v>7</v>
      </c>
      <c r="C17" s="3">
        <f>1*3</f>
        <v>3</v>
      </c>
      <c r="D17" s="3"/>
      <c r="E17" s="2">
        <f>(B17)/(B17+C17+D17)</f>
        <v>0.7</v>
      </c>
      <c r="F17" s="3">
        <f>6+11+14+1+5+5+4+10+15+9</f>
        <v>80</v>
      </c>
      <c r="G17" s="3">
        <f>2+0+0+11+4+9+9+8+14+8</f>
        <v>65</v>
      </c>
      <c r="H17">
        <f>F17-G17</f>
        <v>15</v>
      </c>
      <c r="I17">
        <f>60*2</f>
        <v>120</v>
      </c>
      <c r="K17">
        <f>20*1</f>
        <v>20</v>
      </c>
      <c r="L17">
        <f t="shared" si="29"/>
        <v>70</v>
      </c>
      <c r="M17">
        <f t="shared" si="30"/>
        <v>0</v>
      </c>
      <c r="N17">
        <f>10*3</f>
        <v>30</v>
      </c>
      <c r="O17">
        <f t="shared" ref="O17:O24" si="33">SUM(I17:N17)</f>
        <v>240</v>
      </c>
    </row>
    <row r="18" spans="1:15" x14ac:dyDescent="0.25">
      <c r="A18" s="3" t="s">
        <v>66</v>
      </c>
      <c r="B18" s="3">
        <f>1*4</f>
        <v>4</v>
      </c>
      <c r="C18" s="3">
        <f>1*4</f>
        <v>4</v>
      </c>
      <c r="D18" s="3"/>
      <c r="E18" s="2">
        <f t="shared" ref="E18:E19" si="34">(B18)/(B18+C18+D18)</f>
        <v>0.5</v>
      </c>
      <c r="F18" s="3">
        <f>9+7+3+4+4+8+15+12</f>
        <v>62</v>
      </c>
      <c r="G18" s="3">
        <f>4+19+9+15+6+3+13+8</f>
        <v>77</v>
      </c>
      <c r="H18">
        <f>F18-G18</f>
        <v>-15</v>
      </c>
      <c r="I18">
        <f>60*1</f>
        <v>60</v>
      </c>
      <c r="L18">
        <f t="shared" si="29"/>
        <v>40</v>
      </c>
      <c r="M18">
        <f t="shared" si="30"/>
        <v>0</v>
      </c>
      <c r="N18">
        <f>10*2</f>
        <v>20</v>
      </c>
      <c r="O18">
        <f t="shared" ref="O18:O19" si="35">SUM(I18:N18)</f>
        <v>120</v>
      </c>
    </row>
    <row r="19" spans="1:15" x14ac:dyDescent="0.25">
      <c r="A19" s="3" t="s">
        <v>113</v>
      </c>
      <c r="B19" s="3">
        <f>1*1</f>
        <v>1</v>
      </c>
      <c r="C19" s="3">
        <f>1*1</f>
        <v>1</v>
      </c>
      <c r="D19" s="3">
        <f>1*1</f>
        <v>1</v>
      </c>
      <c r="E19" s="2">
        <f t="shared" si="34"/>
        <v>0.33333333333333331</v>
      </c>
      <c r="F19" s="3">
        <f>8+8+5</f>
        <v>21</v>
      </c>
      <c r="G19" s="3">
        <f>8+7+10</f>
        <v>25</v>
      </c>
      <c r="H19">
        <f t="shared" ref="H19" si="36">F19-G19</f>
        <v>-4</v>
      </c>
      <c r="K19">
        <f>20*1</f>
        <v>20</v>
      </c>
      <c r="L19">
        <f t="shared" si="29"/>
        <v>10</v>
      </c>
      <c r="M19">
        <f t="shared" si="30"/>
        <v>5</v>
      </c>
      <c r="N19">
        <f t="shared" si="9"/>
        <v>10</v>
      </c>
      <c r="O19">
        <f t="shared" si="35"/>
        <v>45</v>
      </c>
    </row>
    <row r="20" spans="1:15" x14ac:dyDescent="0.25">
      <c r="A20" s="3" t="s">
        <v>104</v>
      </c>
      <c r="B20" s="3">
        <f>1*4</f>
        <v>4</v>
      </c>
      <c r="C20" s="3"/>
      <c r="D20" s="3"/>
      <c r="E20" s="2">
        <f t="shared" ref="E20:E23" si="37">(B20)/(B20+C20+D20)</f>
        <v>1</v>
      </c>
      <c r="F20" s="3">
        <f>9+22+10+13</f>
        <v>54</v>
      </c>
      <c r="G20" s="3">
        <f>8+3+5+1</f>
        <v>17</v>
      </c>
      <c r="H20">
        <f t="shared" ref="H20:H23" si="38">F20-G20</f>
        <v>37</v>
      </c>
      <c r="I20">
        <f>60*1</f>
        <v>60</v>
      </c>
      <c r="L20">
        <f t="shared" ref="L20:L23" si="39">B20*10</f>
        <v>40</v>
      </c>
      <c r="M20">
        <f t="shared" ref="M20:M23" si="40">D20*5</f>
        <v>0</v>
      </c>
      <c r="N20">
        <f t="shared" si="9"/>
        <v>10</v>
      </c>
      <c r="O20">
        <f t="shared" ref="O20:O23" si="41">SUM(I20:N20)</f>
        <v>110</v>
      </c>
    </row>
    <row r="21" spans="1:15" x14ac:dyDescent="0.25">
      <c r="A21" s="3" t="s">
        <v>129</v>
      </c>
      <c r="B21" s="3"/>
      <c r="C21" s="3">
        <f>1*6</f>
        <v>6</v>
      </c>
      <c r="D21" s="3"/>
      <c r="E21" s="2">
        <f>(B21)/(B21+C21+D21)</f>
        <v>0</v>
      </c>
      <c r="F21" s="3">
        <f>6+4+2+4+6+3</f>
        <v>25</v>
      </c>
      <c r="G21" s="3">
        <f>12+20+14+10+8+8</f>
        <v>72</v>
      </c>
      <c r="H21">
        <f>F21-G21</f>
        <v>-47</v>
      </c>
      <c r="L21">
        <f t="shared" si="39"/>
        <v>0</v>
      </c>
      <c r="M21">
        <f t="shared" si="40"/>
        <v>0</v>
      </c>
      <c r="N21">
        <f>10*2</f>
        <v>20</v>
      </c>
      <c r="O21">
        <f t="shared" si="41"/>
        <v>20</v>
      </c>
    </row>
    <row r="22" spans="1:15" x14ac:dyDescent="0.25">
      <c r="A22" s="3" t="s">
        <v>140</v>
      </c>
      <c r="B22" s="3">
        <f>1*1</f>
        <v>1</v>
      </c>
      <c r="C22" s="3">
        <f>1*2</f>
        <v>2</v>
      </c>
      <c r="D22" s="3"/>
      <c r="E22" s="2">
        <f t="shared" ref="E22" si="42">(B22)/(B22+C22+D22)</f>
        <v>0.33333333333333331</v>
      </c>
      <c r="F22" s="3">
        <f>15+9+5</f>
        <v>29</v>
      </c>
      <c r="G22" s="3">
        <f>4+14+12</f>
        <v>30</v>
      </c>
      <c r="H22">
        <f>F22-G22</f>
        <v>-1</v>
      </c>
      <c r="L22">
        <f t="shared" si="39"/>
        <v>10</v>
      </c>
      <c r="M22">
        <f t="shared" si="40"/>
        <v>0</v>
      </c>
      <c r="N22">
        <f t="shared" si="9"/>
        <v>10</v>
      </c>
      <c r="O22">
        <f t="shared" si="41"/>
        <v>20</v>
      </c>
    </row>
    <row r="23" spans="1:15" x14ac:dyDescent="0.25">
      <c r="A23" s="3" t="s">
        <v>114</v>
      </c>
      <c r="B23" s="3">
        <f>1*2</f>
        <v>2</v>
      </c>
      <c r="C23" s="3">
        <f>1*4</f>
        <v>4</v>
      </c>
      <c r="D23" s="3"/>
      <c r="E23" s="2">
        <f t="shared" si="37"/>
        <v>0.33333333333333331</v>
      </c>
      <c r="F23" s="3">
        <f>8+0+2+12+4+4</f>
        <v>30</v>
      </c>
      <c r="G23" s="3">
        <f>6+15+21+6+12+10</f>
        <v>70</v>
      </c>
      <c r="H23">
        <f t="shared" si="38"/>
        <v>-40</v>
      </c>
      <c r="K23">
        <f>20*1</f>
        <v>20</v>
      </c>
      <c r="L23">
        <f t="shared" si="39"/>
        <v>20</v>
      </c>
      <c r="M23">
        <f t="shared" si="40"/>
        <v>0</v>
      </c>
      <c r="N23">
        <f>10*2</f>
        <v>20</v>
      </c>
      <c r="O23">
        <f t="shared" si="41"/>
        <v>60</v>
      </c>
    </row>
    <row r="24" spans="1:15" x14ac:dyDescent="0.25">
      <c r="A24" s="3" t="s">
        <v>57</v>
      </c>
      <c r="B24" s="3">
        <f>1*3</f>
        <v>3</v>
      </c>
      <c r="C24" s="3">
        <f>1*9</f>
        <v>9</v>
      </c>
      <c r="D24" s="3"/>
      <c r="E24" s="2">
        <f>(B24)/(B24+C24+D24)</f>
        <v>0.25</v>
      </c>
      <c r="F24" s="3">
        <f>4+11+3+10+7+4+8+8+6+8+10+4</f>
        <v>83</v>
      </c>
      <c r="G24" s="3">
        <f>5+3+7+11+12+6+19+9+5+14+4+7</f>
        <v>102</v>
      </c>
      <c r="H24">
        <f>F24-G24</f>
        <v>-19</v>
      </c>
      <c r="K24">
        <f>20*1</f>
        <v>20</v>
      </c>
      <c r="L24">
        <f t="shared" si="29"/>
        <v>30</v>
      </c>
      <c r="M24">
        <f t="shared" si="30"/>
        <v>0</v>
      </c>
      <c r="N24">
        <f>10*4</f>
        <v>40</v>
      </c>
      <c r="O24">
        <f t="shared" si="33"/>
        <v>90</v>
      </c>
    </row>
    <row r="25" spans="1:15" x14ac:dyDescent="0.25">
      <c r="A25" s="3" t="s">
        <v>35</v>
      </c>
      <c r="B25" s="3">
        <f>1*9</f>
        <v>9</v>
      </c>
      <c r="C25" s="3">
        <f>1*3</f>
        <v>3</v>
      </c>
      <c r="D25" s="3"/>
      <c r="E25" s="2">
        <f t="shared" si="10"/>
        <v>0.75</v>
      </c>
      <c r="F25" s="3">
        <f>9+6+14+0+11+11+12+11+6+10+8+10</f>
        <v>108</v>
      </c>
      <c r="G25" s="3">
        <f>3+16+5+11+2+1+2+10+4+4+0+11</f>
        <v>69</v>
      </c>
      <c r="H25">
        <f t="shared" si="11"/>
        <v>39</v>
      </c>
      <c r="I25">
        <f>60*1</f>
        <v>60</v>
      </c>
      <c r="J25">
        <f>40*1</f>
        <v>40</v>
      </c>
      <c r="K25">
        <f>20*1</f>
        <v>20</v>
      </c>
      <c r="L25">
        <f t="shared" si="12"/>
        <v>90</v>
      </c>
      <c r="M25">
        <f t="shared" si="13"/>
        <v>0</v>
      </c>
      <c r="N25">
        <f>10*3</f>
        <v>30</v>
      </c>
      <c r="O25">
        <f t="shared" si="14"/>
        <v>240</v>
      </c>
    </row>
    <row r="26" spans="1:15" x14ac:dyDescent="0.25">
      <c r="A26" s="3" t="s">
        <v>54</v>
      </c>
      <c r="B26" s="3">
        <f>1*5</f>
        <v>5</v>
      </c>
      <c r="C26" s="3">
        <f>1*5</f>
        <v>5</v>
      </c>
      <c r="D26" s="3">
        <f>1*1</f>
        <v>1</v>
      </c>
      <c r="E26" s="2">
        <f t="shared" si="10"/>
        <v>0.45454545454545453</v>
      </c>
      <c r="F26" s="3">
        <f>9+13+8+8+8+11+13+4+9+9+8</f>
        <v>100</v>
      </c>
      <c r="G26" s="3">
        <f>10+5+9+8+9+5+3+5+1+2+12</f>
        <v>69</v>
      </c>
      <c r="H26">
        <f t="shared" ref="H26" si="43">F26-G26</f>
        <v>31</v>
      </c>
      <c r="I26">
        <f>60*1</f>
        <v>60</v>
      </c>
      <c r="K26">
        <f>20*1</f>
        <v>20</v>
      </c>
      <c r="L26">
        <f t="shared" si="12"/>
        <v>50</v>
      </c>
      <c r="M26">
        <f t="shared" si="13"/>
        <v>5</v>
      </c>
      <c r="N26">
        <f>10*3</f>
        <v>30</v>
      </c>
      <c r="O26">
        <f t="shared" ref="O26" si="44">SUM(I26:N26)</f>
        <v>165</v>
      </c>
    </row>
    <row r="27" spans="1:15" x14ac:dyDescent="0.25">
      <c r="A27" s="3" t="s">
        <v>87</v>
      </c>
      <c r="B27" s="3">
        <f>1*6</f>
        <v>6</v>
      </c>
      <c r="C27" s="3">
        <f>1*1</f>
        <v>1</v>
      </c>
      <c r="D27" s="3">
        <f>1*1</f>
        <v>1</v>
      </c>
      <c r="E27" s="2">
        <f t="shared" si="10"/>
        <v>0.75</v>
      </c>
      <c r="F27" s="3">
        <f>8+9+17+7+5+5+12+12</f>
        <v>75</v>
      </c>
      <c r="G27" s="3">
        <f>7+3+9+9+4+5+8+7</f>
        <v>52</v>
      </c>
      <c r="H27">
        <f>F27-G27</f>
        <v>23</v>
      </c>
      <c r="I27">
        <f>60*1</f>
        <v>60</v>
      </c>
      <c r="J27">
        <f>40*1</f>
        <v>40</v>
      </c>
      <c r="L27">
        <f t="shared" si="12"/>
        <v>60</v>
      </c>
      <c r="M27">
        <f t="shared" si="13"/>
        <v>5</v>
      </c>
      <c r="N27">
        <f>10*2</f>
        <v>20</v>
      </c>
      <c r="O27">
        <f t="shared" ref="O27:O28" si="45">SUM(I27:N27)</f>
        <v>185</v>
      </c>
    </row>
    <row r="28" spans="1:15" x14ac:dyDescent="0.25">
      <c r="A28" s="3" t="s">
        <v>95</v>
      </c>
      <c r="B28" s="3">
        <f>1*4</f>
        <v>4</v>
      </c>
      <c r="C28" s="3">
        <f>1*3</f>
        <v>3</v>
      </c>
      <c r="D28" s="3"/>
      <c r="E28" s="2">
        <f t="shared" si="10"/>
        <v>0.5714285714285714</v>
      </c>
      <c r="F28" s="3">
        <f>19+4+5+14+10+12+8</f>
        <v>72</v>
      </c>
      <c r="G28" s="3">
        <f>8+10+17+9+4+5+12</f>
        <v>65</v>
      </c>
      <c r="H28">
        <f t="shared" ref="H28" si="46">F28-G28</f>
        <v>7</v>
      </c>
      <c r="J28">
        <f>40*1</f>
        <v>40</v>
      </c>
      <c r="L28">
        <f t="shared" si="12"/>
        <v>40</v>
      </c>
      <c r="M28">
        <f t="shared" si="13"/>
        <v>0</v>
      </c>
      <c r="N28">
        <f>10*2</f>
        <v>20</v>
      </c>
      <c r="O28">
        <f t="shared" si="45"/>
        <v>100</v>
      </c>
    </row>
    <row r="29" spans="1:15" x14ac:dyDescent="0.25">
      <c r="A29" s="3" t="s">
        <v>40</v>
      </c>
      <c r="B29" s="3"/>
      <c r="C29" s="3">
        <f>1*3</f>
        <v>3</v>
      </c>
      <c r="D29" s="3"/>
      <c r="E29" s="2">
        <f t="shared" ref="E29:E31" si="47">(B29)/(B29+C29+D29)</f>
        <v>0</v>
      </c>
      <c r="F29" s="3">
        <f>3+11+5</f>
        <v>19</v>
      </c>
      <c r="G29" s="3">
        <f>9+12+14</f>
        <v>35</v>
      </c>
      <c r="H29">
        <f>F29-G29</f>
        <v>-16</v>
      </c>
      <c r="L29">
        <f t="shared" ref="L29:L32" si="48">B29*10</f>
        <v>0</v>
      </c>
      <c r="M29">
        <f t="shared" ref="M29:M32" si="49">D29*5</f>
        <v>0</v>
      </c>
      <c r="N29">
        <f t="shared" si="9"/>
        <v>10</v>
      </c>
      <c r="O29">
        <f t="shared" ref="O29:O31" si="50">SUM(I29:N29)</f>
        <v>10</v>
      </c>
    </row>
    <row r="30" spans="1:15" x14ac:dyDescent="0.25">
      <c r="A30" s="3" t="s">
        <v>68</v>
      </c>
      <c r="B30" s="3">
        <f>1*2</f>
        <v>2</v>
      </c>
      <c r="C30" s="3">
        <f>1*5</f>
        <v>5</v>
      </c>
      <c r="D30" s="3"/>
      <c r="E30" s="2">
        <f t="shared" si="47"/>
        <v>0.2857142857142857</v>
      </c>
      <c r="F30" s="3">
        <f>4+11+3+6+3+21+3</f>
        <v>51</v>
      </c>
      <c r="G30" s="3">
        <f>9+7+12+8+22+2+13</f>
        <v>73</v>
      </c>
      <c r="H30">
        <f>F30-G30</f>
        <v>-22</v>
      </c>
      <c r="J30">
        <f>40*1</f>
        <v>40</v>
      </c>
      <c r="L30">
        <f t="shared" si="48"/>
        <v>20</v>
      </c>
      <c r="M30">
        <f t="shared" si="49"/>
        <v>0</v>
      </c>
      <c r="N30">
        <f>10*2</f>
        <v>20</v>
      </c>
      <c r="O30">
        <f t="shared" si="50"/>
        <v>80</v>
      </c>
    </row>
    <row r="31" spans="1:15" x14ac:dyDescent="0.25">
      <c r="A31" s="3" t="s">
        <v>125</v>
      </c>
      <c r="B31" s="3">
        <f>1*4</f>
        <v>4</v>
      </c>
      <c r="C31" s="3"/>
      <c r="D31" s="3"/>
      <c r="E31" s="2">
        <f t="shared" si="47"/>
        <v>1</v>
      </c>
      <c r="F31" s="3">
        <f>14+11+7+10</f>
        <v>42</v>
      </c>
      <c r="G31" s="3">
        <f>4+1+2+1</f>
        <v>8</v>
      </c>
      <c r="H31">
        <f t="shared" ref="H31" si="51">F31-G31</f>
        <v>34</v>
      </c>
      <c r="I31">
        <f>60*1</f>
        <v>60</v>
      </c>
      <c r="L31">
        <f t="shared" si="48"/>
        <v>40</v>
      </c>
      <c r="M31">
        <f t="shared" si="49"/>
        <v>0</v>
      </c>
      <c r="N31">
        <f t="shared" si="9"/>
        <v>10</v>
      </c>
      <c r="O31">
        <f t="shared" si="50"/>
        <v>110</v>
      </c>
    </row>
    <row r="32" spans="1:15" x14ac:dyDescent="0.25">
      <c r="A32" s="3" t="s">
        <v>56</v>
      </c>
      <c r="B32" s="3"/>
      <c r="C32" s="3">
        <f>1*2</f>
        <v>2</v>
      </c>
      <c r="D32" s="3"/>
      <c r="E32" s="2">
        <f>(B32)/(B32+C32+D32)</f>
        <v>0</v>
      </c>
      <c r="F32" s="3">
        <f>0+3</f>
        <v>3</v>
      </c>
      <c r="G32" s="3">
        <f>11+11</f>
        <v>22</v>
      </c>
      <c r="H32">
        <f>F32-G32</f>
        <v>-19</v>
      </c>
      <c r="L32">
        <f t="shared" si="48"/>
        <v>0</v>
      </c>
      <c r="M32">
        <f t="shared" si="49"/>
        <v>0</v>
      </c>
      <c r="N32">
        <f t="shared" si="9"/>
        <v>10</v>
      </c>
      <c r="O32">
        <f t="shared" ref="O32" si="52">SUM(I32:N32)</f>
        <v>10</v>
      </c>
    </row>
    <row r="33" spans="2:15" x14ac:dyDescent="0.25">
      <c r="B33" s="3"/>
      <c r="C33" s="3"/>
      <c r="D33" s="3"/>
      <c r="E33" s="2" t="e">
        <f t="shared" ref="E33:E38" si="53">(B33)/(B33+C33+D33)</f>
        <v>#DIV/0!</v>
      </c>
      <c r="F33" s="3"/>
      <c r="G33" s="3"/>
      <c r="H33">
        <f t="shared" ref="H33:H38" si="54">F33-G33</f>
        <v>0</v>
      </c>
      <c r="L33">
        <f t="shared" ref="L33:L38" si="55">B33*10</f>
        <v>0</v>
      </c>
      <c r="M33">
        <f t="shared" ref="M33:M38" si="56">D33*5</f>
        <v>0</v>
      </c>
      <c r="N33">
        <f t="shared" si="9"/>
        <v>10</v>
      </c>
      <c r="O33">
        <f t="shared" ref="O33:O36" si="57">SUM(I33:N33)</f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>F34-G34</f>
        <v>0</v>
      </c>
      <c r="L34">
        <f t="shared" ref="L34" si="58">B34*10</f>
        <v>0</v>
      </c>
      <c r="M34">
        <f t="shared" ref="M34" si="59">D34*5</f>
        <v>0</v>
      </c>
      <c r="N34">
        <f t="shared" si="9"/>
        <v>10</v>
      </c>
      <c r="O34">
        <f t="shared" ref="O34" si="60">SUM(I34:N34)</f>
        <v>10</v>
      </c>
    </row>
    <row r="35" spans="2:15" x14ac:dyDescent="0.25">
      <c r="B35" s="3"/>
      <c r="C35" s="3"/>
      <c r="D35" s="3"/>
      <c r="E35" s="2" t="e">
        <f t="shared" si="53"/>
        <v>#DIV/0!</v>
      </c>
      <c r="F35" s="3"/>
      <c r="G35" s="3"/>
      <c r="H35">
        <f t="shared" si="54"/>
        <v>0</v>
      </c>
      <c r="L35">
        <f t="shared" si="55"/>
        <v>0</v>
      </c>
      <c r="M35">
        <f t="shared" si="56"/>
        <v>0</v>
      </c>
      <c r="N35">
        <f t="shared" si="9"/>
        <v>10</v>
      </c>
      <c r="O35">
        <f t="shared" si="57"/>
        <v>10</v>
      </c>
    </row>
    <row r="36" spans="2:15" x14ac:dyDescent="0.25">
      <c r="B36" s="3"/>
      <c r="C36" s="3"/>
      <c r="D36" s="3"/>
      <c r="E36" s="2" t="e">
        <f t="shared" si="53"/>
        <v>#DIV/0!</v>
      </c>
      <c r="F36" s="3"/>
      <c r="G36" s="3"/>
      <c r="H36">
        <f t="shared" si="54"/>
        <v>0</v>
      </c>
      <c r="L36">
        <f t="shared" si="55"/>
        <v>0</v>
      </c>
      <c r="M36">
        <f t="shared" si="56"/>
        <v>0</v>
      </c>
      <c r="N36">
        <f t="shared" si="9"/>
        <v>10</v>
      </c>
      <c r="O36">
        <f t="shared" si="57"/>
        <v>10</v>
      </c>
    </row>
    <row r="37" spans="2:15" x14ac:dyDescent="0.25">
      <c r="B37" s="3"/>
      <c r="C37" s="3"/>
      <c r="D37" s="3"/>
      <c r="E37" s="2" t="e">
        <f t="shared" si="53"/>
        <v>#DIV/0!</v>
      </c>
      <c r="F37" s="3"/>
      <c r="G37" s="3"/>
      <c r="H37">
        <f>F37-G37</f>
        <v>0</v>
      </c>
      <c r="L37">
        <f t="shared" si="55"/>
        <v>0</v>
      </c>
      <c r="M37">
        <f t="shared" si="56"/>
        <v>0</v>
      </c>
      <c r="N37">
        <f t="shared" si="9"/>
        <v>10</v>
      </c>
      <c r="O37">
        <f t="shared" ref="O37" si="61">SUM(I37:N37)</f>
        <v>10</v>
      </c>
    </row>
    <row r="38" spans="2:15" x14ac:dyDescent="0.25">
      <c r="B38" s="3"/>
      <c r="C38" s="3"/>
      <c r="D38" s="3"/>
      <c r="E38" s="2" t="e">
        <f t="shared" si="53"/>
        <v>#DIV/0!</v>
      </c>
      <c r="F38" s="3"/>
      <c r="G38" s="3"/>
      <c r="H38">
        <f t="shared" si="54"/>
        <v>0</v>
      </c>
      <c r="L38">
        <f t="shared" si="55"/>
        <v>0</v>
      </c>
      <c r="M38">
        <f t="shared" si="56"/>
        <v>0</v>
      </c>
      <c r="N38">
        <f t="shared" si="9"/>
        <v>10</v>
      </c>
      <c r="O38">
        <f t="shared" ref="O38" si="62">SUM(I38:N38)</f>
        <v>10</v>
      </c>
    </row>
    <row r="39" spans="2:15" x14ac:dyDescent="0.25">
      <c r="B39" s="3"/>
      <c r="C39" s="3"/>
      <c r="D39" s="3"/>
      <c r="E39" s="2" t="e">
        <f t="shared" ref="E39:E41" si="63">(B39)/(B39+C39+D39)</f>
        <v>#DIV/0!</v>
      </c>
      <c r="F39" s="3"/>
      <c r="G39" s="3"/>
      <c r="H39">
        <f t="shared" ref="H39:H41" si="64">F39-G39</f>
        <v>0</v>
      </c>
      <c r="L39">
        <f t="shared" ref="L39:L41" si="65">B39*10</f>
        <v>0</v>
      </c>
      <c r="M39">
        <f t="shared" ref="M39:M41" si="66">D39*5</f>
        <v>0</v>
      </c>
      <c r="N39">
        <f t="shared" si="9"/>
        <v>10</v>
      </c>
      <c r="O39">
        <f t="shared" ref="O39:O41" si="67">SUM(I39:N39)</f>
        <v>10</v>
      </c>
    </row>
    <row r="40" spans="2:15" x14ac:dyDescent="0.25">
      <c r="B40" s="3"/>
      <c r="C40" s="3"/>
      <c r="D40" s="3"/>
      <c r="E40" s="2" t="e">
        <f t="shared" si="63"/>
        <v>#DIV/0!</v>
      </c>
      <c r="F40" s="3"/>
      <c r="G40" s="3"/>
      <c r="H40">
        <f t="shared" si="64"/>
        <v>0</v>
      </c>
      <c r="L40">
        <f t="shared" si="65"/>
        <v>0</v>
      </c>
      <c r="M40">
        <f t="shared" si="66"/>
        <v>0</v>
      </c>
      <c r="N40">
        <f t="shared" si="9"/>
        <v>10</v>
      </c>
      <c r="O40">
        <f t="shared" si="67"/>
        <v>10</v>
      </c>
    </row>
    <row r="41" spans="2:15" x14ac:dyDescent="0.25">
      <c r="B41" s="3"/>
      <c r="C41" s="3"/>
      <c r="D41" s="3"/>
      <c r="E41" s="2" t="e">
        <f t="shared" si="63"/>
        <v>#DIV/0!</v>
      </c>
      <c r="F41" s="3"/>
      <c r="G41" s="3"/>
      <c r="H41">
        <f t="shared" si="64"/>
        <v>0</v>
      </c>
      <c r="L41">
        <f t="shared" si="65"/>
        <v>0</v>
      </c>
      <c r="M41">
        <f t="shared" si="66"/>
        <v>0</v>
      </c>
      <c r="N41">
        <f t="shared" si="9"/>
        <v>10</v>
      </c>
      <c r="O41">
        <f t="shared" si="67"/>
        <v>10</v>
      </c>
    </row>
    <row r="42" spans="2:15" x14ac:dyDescent="0.25">
      <c r="B42" s="3"/>
      <c r="C42" s="3"/>
      <c r="D42" s="3"/>
      <c r="E42" s="2" t="e">
        <f t="shared" ref="E42:E45" si="68">(B42)/(B42+C42+D42)</f>
        <v>#DIV/0!</v>
      </c>
      <c r="F42" s="3"/>
      <c r="G42" s="3"/>
      <c r="H42">
        <f t="shared" ref="H42:H45" si="69">F42-G42</f>
        <v>0</v>
      </c>
      <c r="L42">
        <f t="shared" ref="L42:L45" si="70">B42*10</f>
        <v>0</v>
      </c>
      <c r="M42">
        <f t="shared" ref="M42:M45" si="71">D42*5</f>
        <v>0</v>
      </c>
      <c r="N42">
        <f t="shared" si="9"/>
        <v>10</v>
      </c>
      <c r="O42">
        <f t="shared" ref="O42:O45" si="72">SUM(I42:N42)</f>
        <v>10</v>
      </c>
    </row>
    <row r="43" spans="2:15" x14ac:dyDescent="0.25">
      <c r="B43" s="3"/>
      <c r="C43" s="3"/>
      <c r="D43" s="3"/>
      <c r="E43" s="2" t="e">
        <f t="shared" si="68"/>
        <v>#DIV/0!</v>
      </c>
      <c r="F43" s="3"/>
      <c r="G43" s="3"/>
      <c r="H43">
        <f t="shared" si="69"/>
        <v>0</v>
      </c>
      <c r="L43">
        <f t="shared" si="70"/>
        <v>0</v>
      </c>
      <c r="M43">
        <f t="shared" si="71"/>
        <v>0</v>
      </c>
      <c r="N43">
        <f t="shared" si="9"/>
        <v>10</v>
      </c>
      <c r="O43">
        <f t="shared" si="72"/>
        <v>10</v>
      </c>
    </row>
    <row r="44" spans="2:15" x14ac:dyDescent="0.25">
      <c r="B44" s="3"/>
      <c r="C44" s="3"/>
      <c r="D44" s="3"/>
      <c r="E44" s="2" t="e">
        <f t="shared" si="68"/>
        <v>#DIV/0!</v>
      </c>
      <c r="F44" s="3"/>
      <c r="G44" s="3"/>
      <c r="H44">
        <f t="shared" si="69"/>
        <v>0</v>
      </c>
      <c r="L44">
        <f t="shared" si="70"/>
        <v>0</v>
      </c>
      <c r="M44">
        <f t="shared" si="71"/>
        <v>0</v>
      </c>
      <c r="N44">
        <f t="shared" si="9"/>
        <v>10</v>
      </c>
      <c r="O44">
        <f t="shared" si="72"/>
        <v>10</v>
      </c>
    </row>
    <row r="45" spans="2:15" x14ac:dyDescent="0.25">
      <c r="B45" s="3"/>
      <c r="C45" s="3"/>
      <c r="D45" s="3"/>
      <c r="E45" s="2" t="e">
        <f t="shared" si="68"/>
        <v>#DIV/0!</v>
      </c>
      <c r="F45" s="3"/>
      <c r="G45" s="3"/>
      <c r="H45">
        <f t="shared" si="69"/>
        <v>0</v>
      </c>
      <c r="L45">
        <f t="shared" si="70"/>
        <v>0</v>
      </c>
      <c r="M45">
        <f t="shared" si="71"/>
        <v>0</v>
      </c>
      <c r="N45">
        <f t="shared" si="9"/>
        <v>10</v>
      </c>
      <c r="O45">
        <f t="shared" si="72"/>
        <v>10</v>
      </c>
    </row>
    <row r="46" spans="2:15" x14ac:dyDescent="0.25">
      <c r="B46" s="3"/>
      <c r="C46" s="3"/>
      <c r="D46" s="3"/>
      <c r="E46" s="2" t="e">
        <f t="shared" ref="E46:E57" si="73">(B46)/(B46+C46+D46)</f>
        <v>#DIV/0!</v>
      </c>
      <c r="F46" s="3"/>
      <c r="G46" s="3"/>
      <c r="H46">
        <f t="shared" ref="H46:H57" si="74">F46-G46</f>
        <v>0</v>
      </c>
      <c r="L46">
        <f t="shared" ref="L46:L57" si="75">B46*10</f>
        <v>0</v>
      </c>
      <c r="M46">
        <f t="shared" ref="M46:M57" si="76">D46*5</f>
        <v>0</v>
      </c>
      <c r="N46">
        <f t="shared" si="9"/>
        <v>10</v>
      </c>
      <c r="O46">
        <f t="shared" ref="O46" si="77">SUM(I46:N46)</f>
        <v>10</v>
      </c>
    </row>
    <row r="47" spans="2:15" x14ac:dyDescent="0.25">
      <c r="B47" s="3"/>
      <c r="C47" s="3"/>
      <c r="D47" s="3"/>
      <c r="E47" s="2" t="e">
        <f t="shared" si="73"/>
        <v>#DIV/0!</v>
      </c>
      <c r="F47" s="3"/>
      <c r="G47" s="3"/>
      <c r="H47">
        <f t="shared" si="74"/>
        <v>0</v>
      </c>
      <c r="L47">
        <f t="shared" si="75"/>
        <v>0</v>
      </c>
      <c r="M47">
        <f t="shared" si="76"/>
        <v>0</v>
      </c>
      <c r="N47">
        <f t="shared" si="9"/>
        <v>10</v>
      </c>
      <c r="O47">
        <f t="shared" ref="O47" si="78">SUM(I47:N47)</f>
        <v>10</v>
      </c>
    </row>
    <row r="48" spans="2:15" x14ac:dyDescent="0.25">
      <c r="B48" s="3"/>
      <c r="C48" s="3"/>
      <c r="D48" s="3"/>
      <c r="E48" s="2" t="e">
        <f t="shared" si="73"/>
        <v>#DIV/0!</v>
      </c>
      <c r="F48" s="3"/>
      <c r="G48" s="3"/>
      <c r="H48">
        <f t="shared" si="74"/>
        <v>0</v>
      </c>
      <c r="L48">
        <f t="shared" si="75"/>
        <v>0</v>
      </c>
      <c r="M48">
        <f t="shared" si="76"/>
        <v>0</v>
      </c>
      <c r="N48">
        <f t="shared" si="9"/>
        <v>10</v>
      </c>
      <c r="O48">
        <f t="shared" ref="O48:O53" si="79">SUM(I48:N48)</f>
        <v>10</v>
      </c>
    </row>
    <row r="49" spans="2:15" x14ac:dyDescent="0.25">
      <c r="B49" s="3"/>
      <c r="C49" s="3"/>
      <c r="D49" s="3"/>
      <c r="E49" s="2" t="e">
        <f t="shared" ref="E49" si="80">(B49)/(B49+C49+D49)</f>
        <v>#DIV/0!</v>
      </c>
      <c r="F49" s="3"/>
      <c r="G49" s="3"/>
      <c r="H49">
        <f t="shared" ref="H49" si="81">F49-G49</f>
        <v>0</v>
      </c>
      <c r="L49">
        <f t="shared" ref="L49" si="82">B49*10</f>
        <v>0</v>
      </c>
      <c r="M49">
        <f t="shared" ref="M49" si="83">D49*5</f>
        <v>0</v>
      </c>
      <c r="N49">
        <f t="shared" si="9"/>
        <v>10</v>
      </c>
      <c r="O49">
        <f t="shared" ref="O49" si="84">SUM(I49:N49)</f>
        <v>10</v>
      </c>
    </row>
    <row r="50" spans="2:15" x14ac:dyDescent="0.25">
      <c r="B50" s="3"/>
      <c r="C50" s="3"/>
      <c r="D50" s="3"/>
      <c r="E50" s="2" t="e">
        <f t="shared" si="73"/>
        <v>#DIV/0!</v>
      </c>
      <c r="F50" s="3"/>
      <c r="G50" s="3"/>
      <c r="H50">
        <f t="shared" si="74"/>
        <v>0</v>
      </c>
      <c r="L50">
        <f t="shared" si="75"/>
        <v>0</v>
      </c>
      <c r="M50">
        <f t="shared" si="76"/>
        <v>0</v>
      </c>
      <c r="N50">
        <f t="shared" si="9"/>
        <v>10</v>
      </c>
      <c r="O50">
        <f t="shared" si="79"/>
        <v>10</v>
      </c>
    </row>
    <row r="51" spans="2:15" x14ac:dyDescent="0.25">
      <c r="B51" s="3"/>
      <c r="C51" s="3"/>
      <c r="D51" s="3"/>
      <c r="E51" s="2" t="e">
        <f t="shared" si="73"/>
        <v>#DIV/0!</v>
      </c>
      <c r="F51" s="3"/>
      <c r="G51" s="3"/>
      <c r="H51">
        <f t="shared" si="74"/>
        <v>0</v>
      </c>
      <c r="L51">
        <f t="shared" si="75"/>
        <v>0</v>
      </c>
      <c r="M51">
        <f t="shared" si="76"/>
        <v>0</v>
      </c>
      <c r="N51">
        <f t="shared" si="9"/>
        <v>10</v>
      </c>
      <c r="O51">
        <f t="shared" si="79"/>
        <v>10</v>
      </c>
    </row>
    <row r="52" spans="2:15" x14ac:dyDescent="0.25">
      <c r="B52" s="3"/>
      <c r="C52" s="3"/>
      <c r="D52" s="3"/>
      <c r="E52" s="2" t="e">
        <f t="shared" ref="E52" si="85">(B52)/(B52+C52+D52)</f>
        <v>#DIV/0!</v>
      </c>
      <c r="F52" s="3"/>
      <c r="G52" s="3"/>
      <c r="H52">
        <f t="shared" ref="H52" si="86">F52-G52</f>
        <v>0</v>
      </c>
      <c r="L52">
        <f t="shared" ref="L52" si="87">B52*10</f>
        <v>0</v>
      </c>
      <c r="M52">
        <f t="shared" ref="M52" si="88">D52*5</f>
        <v>0</v>
      </c>
      <c r="N52">
        <f t="shared" si="9"/>
        <v>10</v>
      </c>
      <c r="O52">
        <f t="shared" ref="O52" si="89">SUM(I52:N52)</f>
        <v>10</v>
      </c>
    </row>
    <row r="53" spans="2:15" x14ac:dyDescent="0.25">
      <c r="B53" s="3"/>
      <c r="C53" s="3"/>
      <c r="D53" s="3"/>
      <c r="E53" s="2" t="e">
        <f t="shared" si="73"/>
        <v>#DIV/0!</v>
      </c>
      <c r="F53" s="3"/>
      <c r="G53" s="3"/>
      <c r="H53">
        <f t="shared" si="74"/>
        <v>0</v>
      </c>
      <c r="L53">
        <f t="shared" si="75"/>
        <v>0</v>
      </c>
      <c r="M53">
        <f t="shared" si="76"/>
        <v>0</v>
      </c>
      <c r="N53">
        <f t="shared" si="9"/>
        <v>10</v>
      </c>
      <c r="O53">
        <f t="shared" si="79"/>
        <v>10</v>
      </c>
    </row>
    <row r="54" spans="2:15" x14ac:dyDescent="0.25">
      <c r="B54" s="3"/>
      <c r="C54" s="3"/>
      <c r="D54" s="3"/>
      <c r="E54" s="2" t="e">
        <f t="shared" si="73"/>
        <v>#DIV/0!</v>
      </c>
      <c r="F54" s="3"/>
      <c r="G54" s="3"/>
      <c r="H54">
        <f t="shared" si="74"/>
        <v>0</v>
      </c>
      <c r="L54">
        <f t="shared" si="75"/>
        <v>0</v>
      </c>
      <c r="M54">
        <f t="shared" si="76"/>
        <v>0</v>
      </c>
      <c r="N54">
        <f t="shared" si="9"/>
        <v>10</v>
      </c>
      <c r="O54">
        <f t="shared" ref="O54:O57" si="90">SUM(I54:N54)</f>
        <v>10</v>
      </c>
    </row>
    <row r="55" spans="2:15" x14ac:dyDescent="0.25">
      <c r="B55" s="3"/>
      <c r="C55" s="3"/>
      <c r="D55" s="3"/>
      <c r="E55" s="2" t="e">
        <f t="shared" ref="E55:E56" si="91">(B55)/(B55+C55+D55)</f>
        <v>#DIV/0!</v>
      </c>
      <c r="F55" s="3"/>
      <c r="G55" s="3"/>
      <c r="H55">
        <f t="shared" ref="H55" si="92">F55-G55</f>
        <v>0</v>
      </c>
      <c r="L55">
        <f t="shared" ref="L55:L56" si="93">B55*10</f>
        <v>0</v>
      </c>
      <c r="M55">
        <f t="shared" ref="M55:M56" si="94">D55*5</f>
        <v>0</v>
      </c>
      <c r="N55">
        <f t="shared" si="9"/>
        <v>10</v>
      </c>
      <c r="O55">
        <f t="shared" ref="O55:O56" si="95">SUM(I55:N55)</f>
        <v>10</v>
      </c>
    </row>
    <row r="56" spans="2:15" x14ac:dyDescent="0.25">
      <c r="B56" s="3"/>
      <c r="C56" s="3"/>
      <c r="D56" s="3"/>
      <c r="E56" s="2" t="e">
        <f t="shared" si="91"/>
        <v>#DIV/0!</v>
      </c>
      <c r="F56" s="3"/>
      <c r="G56" s="3"/>
      <c r="H56">
        <f>F56-G56</f>
        <v>0</v>
      </c>
      <c r="L56">
        <f t="shared" si="93"/>
        <v>0</v>
      </c>
      <c r="M56">
        <f t="shared" si="94"/>
        <v>0</v>
      </c>
      <c r="N56">
        <f t="shared" si="9"/>
        <v>10</v>
      </c>
      <c r="O56">
        <f t="shared" si="95"/>
        <v>10</v>
      </c>
    </row>
    <row r="57" spans="2:15" x14ac:dyDescent="0.25">
      <c r="B57" s="3"/>
      <c r="C57" s="3"/>
      <c r="D57" s="3"/>
      <c r="E57" s="2" t="e">
        <f t="shared" si="73"/>
        <v>#DIV/0!</v>
      </c>
      <c r="F57" s="3"/>
      <c r="G57" s="3"/>
      <c r="H57">
        <f t="shared" si="74"/>
        <v>0</v>
      </c>
      <c r="L57">
        <f t="shared" si="75"/>
        <v>0</v>
      </c>
      <c r="M57">
        <f t="shared" si="76"/>
        <v>0</v>
      </c>
      <c r="N57">
        <f t="shared" si="9"/>
        <v>10</v>
      </c>
      <c r="O57">
        <f t="shared" si="90"/>
        <v>10</v>
      </c>
    </row>
    <row r="58" spans="2:15" x14ac:dyDescent="0.25">
      <c r="B58" s="3"/>
      <c r="C58" s="3"/>
      <c r="D58" s="3"/>
      <c r="E58" s="2" t="e">
        <f t="shared" ref="E58:E205" si="96">(B58)/(B58+C58+D58)</f>
        <v>#DIV/0!</v>
      </c>
      <c r="F58" s="3"/>
      <c r="G58" s="3"/>
      <c r="H58">
        <f t="shared" ref="H58:H142" si="97">F58-G58</f>
        <v>0</v>
      </c>
      <c r="L58">
        <f t="shared" ref="L58:L195" si="98">B58*10</f>
        <v>0</v>
      </c>
      <c r="M58">
        <f t="shared" ref="M58:M205" si="99">D58*5</f>
        <v>0</v>
      </c>
      <c r="N58">
        <f t="shared" si="9"/>
        <v>10</v>
      </c>
      <c r="O58">
        <f t="shared" ref="O58:O198" si="100">SUM(I58:N58)</f>
        <v>10</v>
      </c>
    </row>
    <row r="59" spans="2:15" x14ac:dyDescent="0.25">
      <c r="B59" s="3"/>
      <c r="C59" s="3"/>
      <c r="D59" s="3"/>
      <c r="E59" s="2" t="e">
        <f t="shared" si="96"/>
        <v>#DIV/0!</v>
      </c>
      <c r="F59" s="3"/>
      <c r="G59" s="3"/>
      <c r="H59">
        <f t="shared" si="97"/>
        <v>0</v>
      </c>
      <c r="L59">
        <f t="shared" si="98"/>
        <v>0</v>
      </c>
      <c r="M59">
        <f t="shared" si="99"/>
        <v>0</v>
      </c>
      <c r="N59">
        <f t="shared" si="9"/>
        <v>10</v>
      </c>
      <c r="O59">
        <f t="shared" si="100"/>
        <v>10</v>
      </c>
    </row>
    <row r="60" spans="2:15" x14ac:dyDescent="0.25">
      <c r="B60" s="3"/>
      <c r="C60" s="3"/>
      <c r="D60" s="3"/>
      <c r="E60" s="2" t="e">
        <f t="shared" si="96"/>
        <v>#DIV/0!</v>
      </c>
      <c r="F60" s="3"/>
      <c r="G60" s="3"/>
      <c r="H60">
        <f t="shared" si="97"/>
        <v>0</v>
      </c>
      <c r="L60">
        <f t="shared" si="98"/>
        <v>0</v>
      </c>
      <c r="M60">
        <f t="shared" si="99"/>
        <v>0</v>
      </c>
      <c r="N60">
        <f t="shared" si="9"/>
        <v>10</v>
      </c>
      <c r="O60">
        <f t="shared" si="100"/>
        <v>10</v>
      </c>
    </row>
    <row r="61" spans="2:15" x14ac:dyDescent="0.25">
      <c r="B61" s="3"/>
      <c r="C61" s="3"/>
      <c r="D61" s="3"/>
      <c r="E61" s="2" t="e">
        <f t="shared" si="96"/>
        <v>#DIV/0!</v>
      </c>
      <c r="F61" s="3"/>
      <c r="G61" s="3"/>
      <c r="H61">
        <f t="shared" ref="H61" si="101">F61-G61</f>
        <v>0</v>
      </c>
      <c r="L61">
        <f t="shared" ref="L61" si="102">B61*10</f>
        <v>0</v>
      </c>
      <c r="M61">
        <f t="shared" ref="M61" si="103">D61*5</f>
        <v>0</v>
      </c>
      <c r="N61">
        <f t="shared" ref="N61:N110" si="104">10*1</f>
        <v>10</v>
      </c>
      <c r="O61">
        <f t="shared" si="100"/>
        <v>10</v>
      </c>
    </row>
    <row r="62" spans="2:15" x14ac:dyDescent="0.25">
      <c r="B62" s="3"/>
      <c r="C62" s="3"/>
      <c r="D62" s="3"/>
      <c r="E62" s="2" t="e">
        <f t="shared" si="96"/>
        <v>#DIV/0!</v>
      </c>
      <c r="F62" s="3"/>
      <c r="G62" s="3"/>
      <c r="H62">
        <f t="shared" si="97"/>
        <v>0</v>
      </c>
      <c r="L62">
        <f t="shared" si="98"/>
        <v>0</v>
      </c>
      <c r="M62">
        <f t="shared" si="99"/>
        <v>0</v>
      </c>
      <c r="N62">
        <f t="shared" si="104"/>
        <v>10</v>
      </c>
      <c r="O62">
        <f t="shared" si="100"/>
        <v>10</v>
      </c>
    </row>
    <row r="63" spans="2:15" x14ac:dyDescent="0.25">
      <c r="B63" s="3"/>
      <c r="C63" s="3"/>
      <c r="D63" s="3"/>
      <c r="E63" s="2" t="e">
        <f t="shared" si="96"/>
        <v>#DIV/0!</v>
      </c>
      <c r="F63" s="3"/>
      <c r="G63" s="3"/>
      <c r="H63">
        <f t="shared" si="97"/>
        <v>0</v>
      </c>
      <c r="L63">
        <f t="shared" si="98"/>
        <v>0</v>
      </c>
      <c r="M63">
        <f t="shared" si="99"/>
        <v>0</v>
      </c>
      <c r="N63">
        <f t="shared" si="104"/>
        <v>10</v>
      </c>
      <c r="O63">
        <f t="shared" ref="O63" si="105">SUM(I63:N63)</f>
        <v>10</v>
      </c>
    </row>
    <row r="64" spans="2:15" x14ac:dyDescent="0.25">
      <c r="B64" s="3"/>
      <c r="C64" s="3"/>
      <c r="D64" s="3"/>
      <c r="E64" s="2" t="e">
        <f t="shared" si="96"/>
        <v>#DIV/0!</v>
      </c>
      <c r="F64" s="3"/>
      <c r="G64" s="3"/>
      <c r="H64">
        <f t="shared" si="97"/>
        <v>0</v>
      </c>
      <c r="L64">
        <f t="shared" si="98"/>
        <v>0</v>
      </c>
      <c r="M64">
        <f t="shared" si="99"/>
        <v>0</v>
      </c>
      <c r="N64">
        <f t="shared" si="104"/>
        <v>10</v>
      </c>
      <c r="O64">
        <f t="shared" ref="O64" si="106">SUM(I64:N64)</f>
        <v>10</v>
      </c>
    </row>
    <row r="65" spans="2:15" x14ac:dyDescent="0.25">
      <c r="B65" s="3"/>
      <c r="C65" s="3"/>
      <c r="D65" s="3"/>
      <c r="E65" s="2" t="e">
        <f t="shared" ref="E65" si="107">(B65)/(B65+C65+D65)</f>
        <v>#DIV/0!</v>
      </c>
      <c r="F65" s="3"/>
      <c r="G65" s="3"/>
      <c r="H65">
        <f t="shared" si="97"/>
        <v>0</v>
      </c>
      <c r="L65">
        <f t="shared" si="98"/>
        <v>0</v>
      </c>
      <c r="M65">
        <f t="shared" si="99"/>
        <v>0</v>
      </c>
      <c r="N65">
        <f t="shared" si="104"/>
        <v>10</v>
      </c>
      <c r="O65">
        <f t="shared" ref="O65" si="108">SUM(I65:N65)</f>
        <v>10</v>
      </c>
    </row>
    <row r="66" spans="2:15" x14ac:dyDescent="0.25">
      <c r="B66" s="3"/>
      <c r="C66" s="3"/>
      <c r="D66" s="3"/>
      <c r="E66" s="2" t="e">
        <f t="shared" si="96"/>
        <v>#DIV/0!</v>
      </c>
      <c r="F66" s="3"/>
      <c r="G66" s="3"/>
      <c r="H66">
        <f t="shared" si="97"/>
        <v>0</v>
      </c>
      <c r="L66">
        <f t="shared" si="98"/>
        <v>0</v>
      </c>
      <c r="M66">
        <f t="shared" si="99"/>
        <v>0</v>
      </c>
      <c r="N66">
        <f t="shared" si="104"/>
        <v>10</v>
      </c>
      <c r="O66">
        <f>SUM(I66:N66)</f>
        <v>10</v>
      </c>
    </row>
    <row r="67" spans="2:15" x14ac:dyDescent="0.25">
      <c r="B67" s="3"/>
      <c r="C67" s="3"/>
      <c r="D67" s="3"/>
      <c r="E67" s="2" t="e">
        <f t="shared" si="96"/>
        <v>#DIV/0!</v>
      </c>
      <c r="F67" s="3"/>
      <c r="G67" s="3"/>
      <c r="H67">
        <f t="shared" si="97"/>
        <v>0</v>
      </c>
      <c r="L67">
        <f t="shared" si="98"/>
        <v>0</v>
      </c>
      <c r="M67">
        <f t="shared" si="99"/>
        <v>0</v>
      </c>
      <c r="N67">
        <f t="shared" si="104"/>
        <v>10</v>
      </c>
      <c r="O67">
        <f t="shared" ref="O67" si="109">SUM(I67:N67)</f>
        <v>10</v>
      </c>
    </row>
    <row r="68" spans="2:15" x14ac:dyDescent="0.25">
      <c r="B68" s="3"/>
      <c r="C68" s="3"/>
      <c r="D68" s="3"/>
      <c r="E68" s="2" t="e">
        <f t="shared" si="96"/>
        <v>#DIV/0!</v>
      </c>
      <c r="F68" s="3"/>
      <c r="G68" s="3"/>
      <c r="H68">
        <f t="shared" si="97"/>
        <v>0</v>
      </c>
      <c r="L68">
        <f t="shared" si="98"/>
        <v>0</v>
      </c>
      <c r="M68">
        <f t="shared" si="99"/>
        <v>0</v>
      </c>
      <c r="N68">
        <f t="shared" si="104"/>
        <v>10</v>
      </c>
      <c r="O68">
        <f t="shared" ref="O68" si="110">SUM(I68:N68)</f>
        <v>10</v>
      </c>
    </row>
    <row r="69" spans="2:15" x14ac:dyDescent="0.25">
      <c r="B69" s="3"/>
      <c r="C69" s="3"/>
      <c r="D69" s="3"/>
      <c r="E69" s="2" t="e">
        <f t="shared" si="96"/>
        <v>#DIV/0!</v>
      </c>
      <c r="F69" s="3"/>
      <c r="G69" s="3"/>
      <c r="H69">
        <f t="shared" si="97"/>
        <v>0</v>
      </c>
      <c r="L69">
        <f t="shared" si="98"/>
        <v>0</v>
      </c>
      <c r="M69">
        <f t="shared" si="99"/>
        <v>0</v>
      </c>
      <c r="N69">
        <f t="shared" si="104"/>
        <v>10</v>
      </c>
      <c r="O69">
        <f t="shared" ref="O69" si="111">SUM(I69:N69)</f>
        <v>10</v>
      </c>
    </row>
    <row r="70" spans="2:15" x14ac:dyDescent="0.25">
      <c r="B70" s="3"/>
      <c r="C70" s="3"/>
      <c r="D70" s="3"/>
      <c r="E70" s="2" t="e">
        <f t="shared" ref="E70:E72" si="112">(B70)/(B70+C70+D70)</f>
        <v>#DIV/0!</v>
      </c>
      <c r="F70" s="3"/>
      <c r="G70" s="3"/>
      <c r="H70">
        <f t="shared" ref="H70:H72" si="113">F70-G70</f>
        <v>0</v>
      </c>
      <c r="L70">
        <f t="shared" ref="L70:L72" si="114">B70*10</f>
        <v>0</v>
      </c>
      <c r="M70">
        <f t="shared" ref="M70:M72" si="115">D70*5</f>
        <v>0</v>
      </c>
      <c r="N70">
        <f t="shared" si="104"/>
        <v>10</v>
      </c>
      <c r="O70">
        <f t="shared" ref="O70" si="116">SUM(I70:N70)</f>
        <v>10</v>
      </c>
    </row>
    <row r="71" spans="2:15" x14ac:dyDescent="0.25">
      <c r="B71" s="3"/>
      <c r="C71" s="3"/>
      <c r="D71" s="3"/>
      <c r="E71" s="2" t="e">
        <f t="shared" si="112"/>
        <v>#DIV/0!</v>
      </c>
      <c r="F71" s="3"/>
      <c r="G71" s="3"/>
      <c r="H71">
        <f t="shared" si="113"/>
        <v>0</v>
      </c>
      <c r="L71">
        <f t="shared" si="114"/>
        <v>0</v>
      </c>
      <c r="M71">
        <f t="shared" si="115"/>
        <v>0</v>
      </c>
      <c r="N71">
        <f t="shared" si="104"/>
        <v>10</v>
      </c>
      <c r="O71">
        <f t="shared" ref="O71" si="117">SUM(I71:N71)</f>
        <v>10</v>
      </c>
    </row>
    <row r="72" spans="2:15" x14ac:dyDescent="0.25">
      <c r="B72" s="3"/>
      <c r="C72" s="3"/>
      <c r="D72" s="3"/>
      <c r="E72" s="2" t="e">
        <f t="shared" si="112"/>
        <v>#DIV/0!</v>
      </c>
      <c r="F72" s="3"/>
      <c r="G72" s="3"/>
      <c r="H72">
        <f t="shared" si="113"/>
        <v>0</v>
      </c>
      <c r="L72">
        <f t="shared" si="114"/>
        <v>0</v>
      </c>
      <c r="M72">
        <f t="shared" si="115"/>
        <v>0</v>
      </c>
      <c r="N72">
        <f t="shared" si="104"/>
        <v>10</v>
      </c>
      <c r="O72">
        <f t="shared" ref="O72" si="118">SUM(I72:N72)</f>
        <v>10</v>
      </c>
    </row>
    <row r="73" spans="2:15" x14ac:dyDescent="0.25">
      <c r="B73" s="3"/>
      <c r="C73" s="3"/>
      <c r="D73" s="3"/>
      <c r="E73" s="2" t="e">
        <f>(B73)/(B73+C73+D73)</f>
        <v>#DIV/0!</v>
      </c>
      <c r="F73" s="3"/>
      <c r="G73" s="3"/>
      <c r="H73">
        <f t="shared" si="97"/>
        <v>0</v>
      </c>
      <c r="L73">
        <f t="shared" si="98"/>
        <v>0</v>
      </c>
      <c r="M73">
        <f t="shared" si="99"/>
        <v>0</v>
      </c>
      <c r="N73">
        <f t="shared" si="104"/>
        <v>10</v>
      </c>
      <c r="O73">
        <f t="shared" ref="O73" si="119">SUM(I73:N73)</f>
        <v>10</v>
      </c>
    </row>
    <row r="74" spans="2:15" x14ac:dyDescent="0.25">
      <c r="B74" s="3"/>
      <c r="C74" s="3"/>
      <c r="D74" s="3"/>
      <c r="E74" s="2" t="e">
        <f t="shared" ref="E74" si="120">(B74)/(B74+C74+D74)</f>
        <v>#DIV/0!</v>
      </c>
      <c r="F74" s="3"/>
      <c r="G74" s="3"/>
      <c r="H74">
        <f t="shared" si="97"/>
        <v>0</v>
      </c>
      <c r="L74">
        <f t="shared" si="98"/>
        <v>0</v>
      </c>
      <c r="M74">
        <f t="shared" si="99"/>
        <v>0</v>
      </c>
      <c r="N74">
        <f t="shared" si="104"/>
        <v>10</v>
      </c>
      <c r="O74">
        <f t="shared" ref="O74" si="121">SUM(I74:N74)</f>
        <v>10</v>
      </c>
    </row>
    <row r="75" spans="2:15" x14ac:dyDescent="0.25">
      <c r="B75" s="3"/>
      <c r="C75" s="3"/>
      <c r="D75" s="3"/>
      <c r="E75" s="2" t="e">
        <f t="shared" ref="E75" si="122">(B75)/(B75+C75+D75)</f>
        <v>#DIV/0!</v>
      </c>
      <c r="F75" s="3"/>
      <c r="G75" s="3"/>
      <c r="H75">
        <f t="shared" si="97"/>
        <v>0</v>
      </c>
      <c r="L75">
        <f t="shared" si="98"/>
        <v>0</v>
      </c>
      <c r="M75">
        <f t="shared" si="99"/>
        <v>0</v>
      </c>
      <c r="N75">
        <f t="shared" si="104"/>
        <v>10</v>
      </c>
      <c r="O75">
        <f t="shared" ref="O75" si="123">SUM(I75:N75)</f>
        <v>10</v>
      </c>
    </row>
    <row r="76" spans="2:15" x14ac:dyDescent="0.25">
      <c r="B76" s="3"/>
      <c r="C76" s="3"/>
      <c r="D76" s="3"/>
      <c r="E76" s="2" t="e">
        <f t="shared" ref="E76" si="124">(B76)/(B76+C76+D76)</f>
        <v>#DIV/0!</v>
      </c>
      <c r="F76" s="3"/>
      <c r="G76" s="3"/>
      <c r="H76">
        <f t="shared" ref="H76" si="125">F76-G76</f>
        <v>0</v>
      </c>
      <c r="L76">
        <f t="shared" ref="L76" si="126">B76*10</f>
        <v>0</v>
      </c>
      <c r="M76">
        <f t="shared" ref="M76" si="127">D76*5</f>
        <v>0</v>
      </c>
      <c r="N76">
        <f t="shared" si="104"/>
        <v>10</v>
      </c>
      <c r="O76">
        <f t="shared" ref="O76" si="128">SUM(I76:N76)</f>
        <v>10</v>
      </c>
    </row>
    <row r="77" spans="2:15" x14ac:dyDescent="0.25">
      <c r="B77" s="3"/>
      <c r="C77" s="3"/>
      <c r="D77" s="3"/>
      <c r="E77" s="2" t="e">
        <f t="shared" ref="E77" si="129">(B77)/(B77+C77+D77)</f>
        <v>#DIV/0!</v>
      </c>
      <c r="F77" s="3"/>
      <c r="G77" s="3"/>
      <c r="H77">
        <f t="shared" ref="H77" si="130">F77-G77</f>
        <v>0</v>
      </c>
      <c r="L77">
        <f t="shared" ref="L77" si="131">B77*10</f>
        <v>0</v>
      </c>
      <c r="M77">
        <f t="shared" ref="M77" si="132">D77*5</f>
        <v>0</v>
      </c>
      <c r="N77">
        <f t="shared" si="104"/>
        <v>10</v>
      </c>
      <c r="O77">
        <f t="shared" ref="O77" si="133">SUM(I77:N77)</f>
        <v>10</v>
      </c>
    </row>
    <row r="78" spans="2:15" x14ac:dyDescent="0.25">
      <c r="B78" s="3"/>
      <c r="C78" s="3"/>
      <c r="D78" s="3"/>
      <c r="E78" s="2" t="e">
        <f t="shared" ref="E78" si="134">(B78)/(B78+C78+D78)</f>
        <v>#DIV/0!</v>
      </c>
      <c r="F78" s="3"/>
      <c r="G78" s="3"/>
      <c r="H78">
        <f t="shared" si="97"/>
        <v>0</v>
      </c>
      <c r="L78">
        <f t="shared" si="98"/>
        <v>0</v>
      </c>
      <c r="M78">
        <f t="shared" si="99"/>
        <v>0</v>
      </c>
      <c r="N78">
        <f t="shared" si="104"/>
        <v>10</v>
      </c>
      <c r="O78">
        <f t="shared" ref="O78" si="135">SUM(I78:N78)</f>
        <v>10</v>
      </c>
    </row>
    <row r="79" spans="2:15" x14ac:dyDescent="0.25">
      <c r="B79" s="3"/>
      <c r="C79" s="3"/>
      <c r="D79" s="3"/>
      <c r="E79" s="2" t="e">
        <f t="shared" ref="E79:E80" si="136">(B79)/(B79+C79+D79)</f>
        <v>#DIV/0!</v>
      </c>
      <c r="F79" s="3"/>
      <c r="G79" s="3"/>
      <c r="H79">
        <f t="shared" si="97"/>
        <v>0</v>
      </c>
      <c r="L79">
        <f t="shared" si="98"/>
        <v>0</v>
      </c>
      <c r="M79">
        <f t="shared" si="99"/>
        <v>0</v>
      </c>
      <c r="N79">
        <f t="shared" si="104"/>
        <v>10</v>
      </c>
      <c r="O79">
        <f t="shared" ref="O79:O80" si="137">SUM(I79:N79)</f>
        <v>10</v>
      </c>
    </row>
    <row r="80" spans="2:15" x14ac:dyDescent="0.25">
      <c r="B80" s="3"/>
      <c r="C80" s="3"/>
      <c r="D80" s="3"/>
      <c r="E80" s="2" t="e">
        <f t="shared" si="136"/>
        <v>#DIV/0!</v>
      </c>
      <c r="F80" s="3"/>
      <c r="G80" s="3"/>
      <c r="H80">
        <f t="shared" si="97"/>
        <v>0</v>
      </c>
      <c r="L80">
        <f t="shared" si="98"/>
        <v>0</v>
      </c>
      <c r="M80">
        <f t="shared" si="99"/>
        <v>0</v>
      </c>
      <c r="N80">
        <f t="shared" si="104"/>
        <v>10</v>
      </c>
      <c r="O80">
        <f t="shared" si="137"/>
        <v>10</v>
      </c>
    </row>
    <row r="81" spans="2:15" x14ac:dyDescent="0.25">
      <c r="B81" s="3"/>
      <c r="C81" s="3"/>
      <c r="D81" s="3"/>
      <c r="E81" s="2" t="e">
        <f t="shared" ref="E81:E88" si="138">(B81)/(B81+C81+D81)</f>
        <v>#DIV/0!</v>
      </c>
      <c r="F81" s="3"/>
      <c r="G81" s="3"/>
      <c r="H81">
        <f t="shared" ref="H81:H88" si="139">F81-G81</f>
        <v>0</v>
      </c>
      <c r="L81">
        <f t="shared" ref="L81:L88" si="140">B81*10</f>
        <v>0</v>
      </c>
      <c r="M81">
        <f t="shared" ref="M81:M88" si="141">D81*5</f>
        <v>0</v>
      </c>
      <c r="N81">
        <f t="shared" si="104"/>
        <v>10</v>
      </c>
      <c r="O81">
        <f t="shared" ref="O81" si="142">SUM(I81:N81)</f>
        <v>10</v>
      </c>
    </row>
    <row r="82" spans="2:15" x14ac:dyDescent="0.25">
      <c r="B82" s="3"/>
      <c r="C82" s="3"/>
      <c r="D82" s="3"/>
      <c r="E82" s="2" t="e">
        <f t="shared" si="138"/>
        <v>#DIV/0!</v>
      </c>
      <c r="F82" s="3"/>
      <c r="G82" s="3"/>
      <c r="H82">
        <f t="shared" si="139"/>
        <v>0</v>
      </c>
      <c r="L82">
        <f t="shared" si="140"/>
        <v>0</v>
      </c>
      <c r="M82">
        <f t="shared" si="141"/>
        <v>0</v>
      </c>
      <c r="N82">
        <f t="shared" si="104"/>
        <v>10</v>
      </c>
      <c r="O82">
        <f t="shared" ref="O82:O87" si="143">SUM(I82:N82)</f>
        <v>10</v>
      </c>
    </row>
    <row r="83" spans="2:15" x14ac:dyDescent="0.25">
      <c r="B83" s="3"/>
      <c r="C83" s="3"/>
      <c r="D83" s="3"/>
      <c r="E83" s="2" t="e">
        <f t="shared" si="138"/>
        <v>#DIV/0!</v>
      </c>
      <c r="F83" s="3"/>
      <c r="G83" s="3"/>
      <c r="H83">
        <f t="shared" si="139"/>
        <v>0</v>
      </c>
      <c r="L83">
        <f t="shared" si="140"/>
        <v>0</v>
      </c>
      <c r="M83">
        <f t="shared" si="141"/>
        <v>0</v>
      </c>
      <c r="N83">
        <f t="shared" si="104"/>
        <v>10</v>
      </c>
      <c r="O83">
        <f t="shared" si="143"/>
        <v>10</v>
      </c>
    </row>
    <row r="84" spans="2:15" x14ac:dyDescent="0.25">
      <c r="B84" s="3"/>
      <c r="C84" s="3"/>
      <c r="D84" s="3"/>
      <c r="E84" s="2" t="e">
        <f t="shared" ref="E84:E86" si="144">(B84)/(B84+C84+D84)</f>
        <v>#DIV/0!</v>
      </c>
      <c r="F84" s="3"/>
      <c r="G84" s="3"/>
      <c r="H84">
        <f t="shared" ref="H84:H86" si="145">F84-G84</f>
        <v>0</v>
      </c>
      <c r="L84">
        <f t="shared" ref="L84:L86" si="146">B84*10</f>
        <v>0</v>
      </c>
      <c r="M84">
        <f t="shared" ref="M84:M86" si="147">D84*5</f>
        <v>0</v>
      </c>
      <c r="N84">
        <f t="shared" si="104"/>
        <v>10</v>
      </c>
      <c r="O84">
        <f t="shared" ref="O84" si="148">SUM(I84:N84)</f>
        <v>10</v>
      </c>
    </row>
    <row r="85" spans="2:15" x14ac:dyDescent="0.25">
      <c r="B85" s="3"/>
      <c r="C85" s="3"/>
      <c r="D85" s="3"/>
      <c r="E85" s="2" t="e">
        <f t="shared" si="144"/>
        <v>#DIV/0!</v>
      </c>
      <c r="F85" s="3"/>
      <c r="G85" s="3"/>
      <c r="H85">
        <f t="shared" si="145"/>
        <v>0</v>
      </c>
      <c r="L85">
        <f t="shared" si="146"/>
        <v>0</v>
      </c>
      <c r="M85">
        <f t="shared" si="147"/>
        <v>0</v>
      </c>
      <c r="N85">
        <f t="shared" si="104"/>
        <v>10</v>
      </c>
      <c r="O85">
        <f t="shared" ref="O85:O86" si="149">SUM(I85:N85)</f>
        <v>10</v>
      </c>
    </row>
    <row r="86" spans="2:15" x14ac:dyDescent="0.25">
      <c r="B86" s="3"/>
      <c r="C86" s="3"/>
      <c r="D86" s="3"/>
      <c r="E86" s="2" t="e">
        <f t="shared" si="144"/>
        <v>#DIV/0!</v>
      </c>
      <c r="F86" s="3"/>
      <c r="G86" s="3"/>
      <c r="H86">
        <f t="shared" si="145"/>
        <v>0</v>
      </c>
      <c r="L86">
        <f t="shared" si="146"/>
        <v>0</v>
      </c>
      <c r="M86">
        <f t="shared" si="147"/>
        <v>0</v>
      </c>
      <c r="N86">
        <f t="shared" si="104"/>
        <v>10</v>
      </c>
      <c r="O86">
        <f t="shared" si="149"/>
        <v>10</v>
      </c>
    </row>
    <row r="87" spans="2:15" x14ac:dyDescent="0.25">
      <c r="B87" s="3"/>
      <c r="C87" s="3"/>
      <c r="D87" s="3"/>
      <c r="E87" s="2" t="e">
        <f t="shared" si="138"/>
        <v>#DIV/0!</v>
      </c>
      <c r="F87" s="3"/>
      <c r="G87" s="3"/>
      <c r="H87">
        <f t="shared" si="139"/>
        <v>0</v>
      </c>
      <c r="L87">
        <f t="shared" si="140"/>
        <v>0</v>
      </c>
      <c r="M87">
        <f t="shared" si="141"/>
        <v>0</v>
      </c>
      <c r="N87">
        <f t="shared" si="104"/>
        <v>10</v>
      </c>
      <c r="O87">
        <f t="shared" si="143"/>
        <v>10</v>
      </c>
    </row>
    <row r="88" spans="2:15" x14ac:dyDescent="0.25">
      <c r="B88" s="3"/>
      <c r="C88" s="3"/>
      <c r="D88" s="3"/>
      <c r="E88" s="2" t="e">
        <f t="shared" si="138"/>
        <v>#DIV/0!</v>
      </c>
      <c r="F88" s="3"/>
      <c r="G88" s="3"/>
      <c r="H88">
        <f t="shared" si="139"/>
        <v>0</v>
      </c>
      <c r="L88">
        <f t="shared" si="140"/>
        <v>0</v>
      </c>
      <c r="M88">
        <f t="shared" si="141"/>
        <v>0</v>
      </c>
      <c r="N88">
        <f t="shared" si="104"/>
        <v>10</v>
      </c>
      <c r="O88">
        <f t="shared" ref="O88" si="150">SUM(I88:N88)</f>
        <v>10</v>
      </c>
    </row>
    <row r="89" spans="2:15" x14ac:dyDescent="0.25">
      <c r="B89" s="3"/>
      <c r="C89" s="3"/>
      <c r="D89" s="3"/>
      <c r="E89" s="2" t="e">
        <f t="shared" ref="E89:E94" si="151">(B89)/(B89+C89+D89)</f>
        <v>#DIV/0!</v>
      </c>
      <c r="F89" s="3"/>
      <c r="G89" s="3"/>
      <c r="H89">
        <f t="shared" si="97"/>
        <v>0</v>
      </c>
      <c r="L89">
        <f t="shared" si="98"/>
        <v>0</v>
      </c>
      <c r="M89">
        <f t="shared" si="99"/>
        <v>0</v>
      </c>
      <c r="N89">
        <f t="shared" si="104"/>
        <v>10</v>
      </c>
      <c r="O89">
        <f t="shared" ref="O89" si="152">SUM(I89:N89)</f>
        <v>10</v>
      </c>
    </row>
    <row r="90" spans="2:15" x14ac:dyDescent="0.25">
      <c r="B90" s="3"/>
      <c r="C90" s="3"/>
      <c r="D90" s="3"/>
      <c r="E90" s="2" t="e">
        <f t="shared" si="151"/>
        <v>#DIV/0!</v>
      </c>
      <c r="F90" s="3"/>
      <c r="G90" s="3"/>
      <c r="H90">
        <f t="shared" ref="H90" si="153">F90-G90</f>
        <v>0</v>
      </c>
      <c r="L90">
        <f t="shared" ref="L90" si="154">B90*10</f>
        <v>0</v>
      </c>
      <c r="M90">
        <f t="shared" ref="M90" si="155">D90*5</f>
        <v>0</v>
      </c>
      <c r="N90">
        <f t="shared" si="104"/>
        <v>10</v>
      </c>
      <c r="O90">
        <f t="shared" ref="O90" si="156">SUM(I90:N90)</f>
        <v>10</v>
      </c>
    </row>
    <row r="91" spans="2:15" x14ac:dyDescent="0.25">
      <c r="B91" s="3"/>
      <c r="C91" s="3"/>
      <c r="D91" s="3"/>
      <c r="E91" s="2" t="e">
        <f t="shared" si="151"/>
        <v>#DIV/0!</v>
      </c>
      <c r="F91" s="3"/>
      <c r="G91" s="3"/>
      <c r="H91">
        <f t="shared" si="97"/>
        <v>0</v>
      </c>
      <c r="L91">
        <f t="shared" si="98"/>
        <v>0</v>
      </c>
      <c r="M91">
        <f t="shared" si="99"/>
        <v>0</v>
      </c>
      <c r="N91">
        <f t="shared" si="104"/>
        <v>10</v>
      </c>
      <c r="O91">
        <f t="shared" ref="O91" si="157">SUM(I91:N91)</f>
        <v>10</v>
      </c>
    </row>
    <row r="92" spans="2:15" x14ac:dyDescent="0.25">
      <c r="B92" s="3"/>
      <c r="C92" s="3"/>
      <c r="D92" s="3"/>
      <c r="E92" s="2" t="e">
        <f t="shared" si="151"/>
        <v>#DIV/0!</v>
      </c>
      <c r="F92" s="3"/>
      <c r="G92" s="3"/>
      <c r="H92">
        <f t="shared" si="97"/>
        <v>0</v>
      </c>
      <c r="L92">
        <f t="shared" si="98"/>
        <v>0</v>
      </c>
      <c r="M92">
        <f t="shared" si="99"/>
        <v>0</v>
      </c>
      <c r="N92">
        <f t="shared" si="104"/>
        <v>10</v>
      </c>
      <c r="O92">
        <f t="shared" ref="O92:O94" si="158">SUM(I92:N92)</f>
        <v>10</v>
      </c>
    </row>
    <row r="93" spans="2:15" x14ac:dyDescent="0.25">
      <c r="B93" s="3"/>
      <c r="C93" s="3"/>
      <c r="D93" s="3"/>
      <c r="E93" s="2" t="e">
        <f t="shared" si="151"/>
        <v>#DIV/0!</v>
      </c>
      <c r="F93" s="3"/>
      <c r="G93" s="3"/>
      <c r="H93">
        <f t="shared" si="97"/>
        <v>0</v>
      </c>
      <c r="L93">
        <f t="shared" si="98"/>
        <v>0</v>
      </c>
      <c r="M93">
        <f t="shared" si="99"/>
        <v>0</v>
      </c>
      <c r="N93">
        <f t="shared" si="104"/>
        <v>10</v>
      </c>
      <c r="O93">
        <f t="shared" si="158"/>
        <v>10</v>
      </c>
    </row>
    <row r="94" spans="2:15" x14ac:dyDescent="0.25">
      <c r="B94" s="3"/>
      <c r="C94" s="3"/>
      <c r="D94" s="3"/>
      <c r="E94" s="2" t="e">
        <f t="shared" si="151"/>
        <v>#DIV/0!</v>
      </c>
      <c r="F94" s="3"/>
      <c r="G94" s="3"/>
      <c r="H94">
        <f t="shared" ref="H94:H96" si="159">F94-G94</f>
        <v>0</v>
      </c>
      <c r="L94">
        <f t="shared" ref="L94:L96" si="160">B94*10</f>
        <v>0</v>
      </c>
      <c r="M94">
        <f t="shared" ref="M94:M96" si="161">D94*5</f>
        <v>0</v>
      </c>
      <c r="N94">
        <f t="shared" si="104"/>
        <v>10</v>
      </c>
      <c r="O94">
        <f t="shared" si="158"/>
        <v>10</v>
      </c>
    </row>
    <row r="95" spans="2:15" x14ac:dyDescent="0.25">
      <c r="B95" s="3"/>
      <c r="C95" s="3"/>
      <c r="D95" s="3"/>
      <c r="E95" s="2" t="e">
        <f t="shared" ref="E95:E96" si="162">(B95)/(B95+C95+D95)</f>
        <v>#DIV/0!</v>
      </c>
      <c r="F95" s="3"/>
      <c r="G95" s="3"/>
      <c r="H95">
        <f t="shared" si="159"/>
        <v>0</v>
      </c>
      <c r="L95">
        <f t="shared" si="160"/>
        <v>0</v>
      </c>
      <c r="M95">
        <f t="shared" si="161"/>
        <v>0</v>
      </c>
      <c r="N95">
        <f t="shared" si="104"/>
        <v>10</v>
      </c>
      <c r="O95">
        <f t="shared" ref="O95" si="163">SUM(I95:N95)</f>
        <v>10</v>
      </c>
    </row>
    <row r="96" spans="2:15" x14ac:dyDescent="0.25">
      <c r="B96" s="3"/>
      <c r="C96" s="3"/>
      <c r="D96" s="3"/>
      <c r="E96" s="2" t="e">
        <f t="shared" si="162"/>
        <v>#DIV/0!</v>
      </c>
      <c r="F96" s="3"/>
      <c r="G96" s="3"/>
      <c r="H96">
        <f t="shared" si="159"/>
        <v>0</v>
      </c>
      <c r="L96">
        <f t="shared" si="160"/>
        <v>0</v>
      </c>
      <c r="M96">
        <f t="shared" si="161"/>
        <v>0</v>
      </c>
      <c r="N96">
        <f t="shared" si="104"/>
        <v>10</v>
      </c>
      <c r="O96">
        <f t="shared" ref="O96" si="164">SUM(I96:N96)</f>
        <v>10</v>
      </c>
    </row>
    <row r="97" spans="2:15" x14ac:dyDescent="0.25">
      <c r="B97" s="3"/>
      <c r="C97" s="3"/>
      <c r="D97" s="3"/>
      <c r="E97" s="2" t="e">
        <f t="shared" si="96"/>
        <v>#DIV/0!</v>
      </c>
      <c r="F97" s="3"/>
      <c r="G97" s="3"/>
      <c r="H97">
        <f t="shared" si="97"/>
        <v>0</v>
      </c>
      <c r="L97">
        <f t="shared" si="98"/>
        <v>0</v>
      </c>
      <c r="M97">
        <f t="shared" si="99"/>
        <v>0</v>
      </c>
      <c r="N97">
        <f t="shared" si="104"/>
        <v>10</v>
      </c>
      <c r="O97">
        <f t="shared" ref="O97" si="165">SUM(I97:N97)</f>
        <v>10</v>
      </c>
    </row>
    <row r="98" spans="2:15" x14ac:dyDescent="0.25">
      <c r="B98" s="3"/>
      <c r="C98" s="3"/>
      <c r="D98" s="3"/>
      <c r="E98" s="2" t="e">
        <f t="shared" si="96"/>
        <v>#DIV/0!</v>
      </c>
      <c r="F98" s="3"/>
      <c r="G98" s="3"/>
      <c r="H98">
        <f t="shared" si="97"/>
        <v>0</v>
      </c>
      <c r="L98">
        <f t="shared" si="98"/>
        <v>0</v>
      </c>
      <c r="M98">
        <f t="shared" si="99"/>
        <v>0</v>
      </c>
      <c r="N98">
        <f t="shared" si="104"/>
        <v>10</v>
      </c>
      <c r="O98">
        <f t="shared" ref="O98" si="166">SUM(I98:N98)</f>
        <v>10</v>
      </c>
    </row>
    <row r="99" spans="2:15" x14ac:dyDescent="0.25">
      <c r="B99" s="3"/>
      <c r="C99" s="3"/>
      <c r="D99" s="3"/>
      <c r="E99" s="2" t="e">
        <f t="shared" si="96"/>
        <v>#DIV/0!</v>
      </c>
      <c r="F99" s="3"/>
      <c r="G99" s="3"/>
      <c r="H99">
        <f t="shared" si="97"/>
        <v>0</v>
      </c>
      <c r="L99">
        <f t="shared" si="98"/>
        <v>0</v>
      </c>
      <c r="M99">
        <f t="shared" si="99"/>
        <v>0</v>
      </c>
      <c r="N99">
        <f t="shared" si="104"/>
        <v>10</v>
      </c>
      <c r="O99">
        <f t="shared" ref="O99" si="167">SUM(I99:N99)</f>
        <v>10</v>
      </c>
    </row>
    <row r="100" spans="2:15" x14ac:dyDescent="0.25">
      <c r="B100" s="3"/>
      <c r="C100" s="3"/>
      <c r="D100" s="3"/>
      <c r="E100" s="2" t="e">
        <f t="shared" si="96"/>
        <v>#DIV/0!</v>
      </c>
      <c r="F100" s="3"/>
      <c r="G100" s="3"/>
      <c r="H100">
        <f t="shared" si="97"/>
        <v>0</v>
      </c>
      <c r="L100">
        <f t="shared" si="98"/>
        <v>0</v>
      </c>
      <c r="M100">
        <f t="shared" si="99"/>
        <v>0</v>
      </c>
      <c r="N100">
        <f t="shared" si="104"/>
        <v>10</v>
      </c>
      <c r="O100">
        <f t="shared" ref="O100" si="168">SUM(I100:N100)</f>
        <v>10</v>
      </c>
    </row>
    <row r="101" spans="2:15" x14ac:dyDescent="0.25">
      <c r="B101" s="3"/>
      <c r="C101" s="3"/>
      <c r="D101" s="3"/>
      <c r="E101" s="2" t="e">
        <f t="shared" si="96"/>
        <v>#DIV/0!</v>
      </c>
      <c r="F101" s="3"/>
      <c r="G101" s="3"/>
      <c r="H101">
        <f t="shared" si="97"/>
        <v>0</v>
      </c>
      <c r="L101">
        <f t="shared" si="98"/>
        <v>0</v>
      </c>
      <c r="M101">
        <f t="shared" si="99"/>
        <v>0</v>
      </c>
      <c r="N101">
        <f t="shared" si="104"/>
        <v>10</v>
      </c>
      <c r="O101">
        <f t="shared" ref="O101" si="169">SUM(I101:N101)</f>
        <v>10</v>
      </c>
    </row>
    <row r="102" spans="2:15" x14ac:dyDescent="0.25">
      <c r="B102" s="3"/>
      <c r="C102" s="3"/>
      <c r="D102" s="3"/>
      <c r="E102" s="2" t="e">
        <f>(B102)/(B102+C102+D102)</f>
        <v>#DIV/0!</v>
      </c>
      <c r="F102" s="3"/>
      <c r="G102" s="3"/>
      <c r="H102">
        <f t="shared" si="97"/>
        <v>0</v>
      </c>
      <c r="L102">
        <f t="shared" si="98"/>
        <v>0</v>
      </c>
      <c r="M102">
        <f t="shared" si="99"/>
        <v>0</v>
      </c>
      <c r="N102">
        <f t="shared" si="104"/>
        <v>10</v>
      </c>
      <c r="O102">
        <f t="shared" ref="O102" si="170">SUM(I102:N102)</f>
        <v>10</v>
      </c>
    </row>
    <row r="103" spans="2:15" x14ac:dyDescent="0.25">
      <c r="B103" s="3"/>
      <c r="C103" s="3"/>
      <c r="D103" s="3"/>
      <c r="E103" s="2" t="e">
        <f t="shared" ref="E103:E105" si="171">(B103)/(B103+C103+D103)</f>
        <v>#DIV/0!</v>
      </c>
      <c r="F103" s="3"/>
      <c r="G103" s="3"/>
      <c r="H103">
        <f t="shared" si="97"/>
        <v>0</v>
      </c>
      <c r="L103">
        <f t="shared" si="98"/>
        <v>0</v>
      </c>
      <c r="M103">
        <f t="shared" si="99"/>
        <v>0</v>
      </c>
      <c r="N103">
        <f t="shared" si="104"/>
        <v>10</v>
      </c>
      <c r="O103">
        <f t="shared" ref="O103" si="172">SUM(I103:N103)</f>
        <v>10</v>
      </c>
    </row>
    <row r="104" spans="2:15" x14ac:dyDescent="0.25">
      <c r="B104" s="3"/>
      <c r="C104" s="3"/>
      <c r="D104" s="3"/>
      <c r="E104" s="2" t="e">
        <f t="shared" si="171"/>
        <v>#DIV/0!</v>
      </c>
      <c r="F104" s="3"/>
      <c r="G104" s="3"/>
      <c r="H104">
        <f t="shared" si="97"/>
        <v>0</v>
      </c>
      <c r="L104">
        <f t="shared" si="98"/>
        <v>0</v>
      </c>
      <c r="M104">
        <f t="shared" si="99"/>
        <v>0</v>
      </c>
      <c r="N104">
        <f t="shared" si="104"/>
        <v>10</v>
      </c>
      <c r="O104">
        <f t="shared" ref="O104" si="173">SUM(I104:N104)</f>
        <v>10</v>
      </c>
    </row>
    <row r="105" spans="2:15" x14ac:dyDescent="0.25">
      <c r="B105" s="3"/>
      <c r="C105" s="3"/>
      <c r="D105" s="3"/>
      <c r="E105" s="2" t="e">
        <f t="shared" si="171"/>
        <v>#DIV/0!</v>
      </c>
      <c r="F105" s="3"/>
      <c r="G105" s="3"/>
      <c r="H105">
        <f t="shared" si="97"/>
        <v>0</v>
      </c>
      <c r="L105">
        <f t="shared" si="98"/>
        <v>0</v>
      </c>
      <c r="M105">
        <f t="shared" si="99"/>
        <v>0</v>
      </c>
      <c r="N105">
        <f t="shared" si="104"/>
        <v>10</v>
      </c>
      <c r="O105">
        <f t="shared" ref="O105" si="174">SUM(I105:N105)</f>
        <v>10</v>
      </c>
    </row>
    <row r="106" spans="2:15" x14ac:dyDescent="0.25">
      <c r="B106" s="3"/>
      <c r="C106" s="3"/>
      <c r="D106" s="3"/>
      <c r="E106" s="2" t="e">
        <f>(B106)/(B106+C106+D106)</f>
        <v>#DIV/0!</v>
      </c>
      <c r="F106" s="3"/>
      <c r="G106" s="3"/>
      <c r="H106">
        <f t="shared" si="97"/>
        <v>0</v>
      </c>
      <c r="L106">
        <f t="shared" si="98"/>
        <v>0</v>
      </c>
      <c r="M106">
        <f t="shared" si="99"/>
        <v>0</v>
      </c>
      <c r="N106">
        <f t="shared" si="104"/>
        <v>10</v>
      </c>
      <c r="O106">
        <f t="shared" ref="O106" si="175">SUM(I106:N106)</f>
        <v>10</v>
      </c>
    </row>
    <row r="107" spans="2:15" x14ac:dyDescent="0.25">
      <c r="B107" s="3"/>
      <c r="C107" s="3"/>
      <c r="D107" s="3"/>
      <c r="E107" s="2" t="e">
        <f t="shared" ref="E107:E125" si="176">(B107)/(B107+C107+D107)</f>
        <v>#DIV/0!</v>
      </c>
      <c r="F107" s="3"/>
      <c r="G107" s="3"/>
      <c r="H107">
        <f t="shared" si="97"/>
        <v>0</v>
      </c>
      <c r="L107">
        <f t="shared" si="98"/>
        <v>0</v>
      </c>
      <c r="M107">
        <f t="shared" si="99"/>
        <v>0</v>
      </c>
      <c r="N107">
        <f t="shared" si="104"/>
        <v>10</v>
      </c>
      <c r="O107">
        <f t="shared" ref="O107:O111" si="177">SUM(I107:N107)</f>
        <v>10</v>
      </c>
    </row>
    <row r="108" spans="2:15" x14ac:dyDescent="0.25">
      <c r="B108" s="3"/>
      <c r="C108" s="3"/>
      <c r="D108" s="3"/>
      <c r="E108" s="2" t="e">
        <f>(B108)/(B108+C108+D108)</f>
        <v>#DIV/0!</v>
      </c>
      <c r="F108" s="3"/>
      <c r="G108" s="3"/>
      <c r="H108">
        <f t="shared" si="97"/>
        <v>0</v>
      </c>
      <c r="L108">
        <f t="shared" si="98"/>
        <v>0</v>
      </c>
      <c r="M108">
        <f t="shared" si="99"/>
        <v>0</v>
      </c>
      <c r="N108">
        <f t="shared" si="104"/>
        <v>10</v>
      </c>
      <c r="O108">
        <f t="shared" si="177"/>
        <v>10</v>
      </c>
    </row>
    <row r="109" spans="2:15" x14ac:dyDescent="0.25">
      <c r="B109" s="3"/>
      <c r="C109" s="3"/>
      <c r="D109" s="3"/>
      <c r="E109" s="2" t="e">
        <f t="shared" ref="E109" si="178">(B109)/(B109+C109+D109)</f>
        <v>#DIV/0!</v>
      </c>
      <c r="F109" s="3"/>
      <c r="G109" s="3"/>
      <c r="H109">
        <f>F109-G109</f>
        <v>0</v>
      </c>
      <c r="L109">
        <f t="shared" si="98"/>
        <v>0</v>
      </c>
      <c r="M109">
        <f t="shared" si="99"/>
        <v>0</v>
      </c>
      <c r="N109">
        <f t="shared" si="104"/>
        <v>10</v>
      </c>
      <c r="O109">
        <f t="shared" ref="O109" si="179">SUM(I109:N109)</f>
        <v>10</v>
      </c>
    </row>
    <row r="110" spans="2:15" x14ac:dyDescent="0.25">
      <c r="B110" s="3"/>
      <c r="C110" s="3"/>
      <c r="D110" s="3"/>
      <c r="E110" s="2" t="e">
        <f t="shared" si="176"/>
        <v>#DIV/0!</v>
      </c>
      <c r="F110" s="3"/>
      <c r="G110" s="3"/>
      <c r="H110">
        <f t="shared" si="97"/>
        <v>0</v>
      </c>
      <c r="L110">
        <f t="shared" si="98"/>
        <v>0</v>
      </c>
      <c r="M110">
        <f t="shared" si="99"/>
        <v>0</v>
      </c>
      <c r="N110">
        <f t="shared" si="104"/>
        <v>10</v>
      </c>
      <c r="O110">
        <f t="shared" si="177"/>
        <v>10</v>
      </c>
    </row>
    <row r="111" spans="2:15" x14ac:dyDescent="0.25">
      <c r="B111" s="3"/>
      <c r="C111" s="3"/>
      <c r="D111" s="3"/>
      <c r="E111" s="2" t="e">
        <f t="shared" si="176"/>
        <v>#DIV/0!</v>
      </c>
      <c r="F111" s="3"/>
      <c r="G111" s="3"/>
      <c r="H111">
        <f t="shared" si="97"/>
        <v>0</v>
      </c>
      <c r="L111">
        <f t="shared" si="98"/>
        <v>0</v>
      </c>
      <c r="M111">
        <f t="shared" si="99"/>
        <v>0</v>
      </c>
      <c r="N111">
        <f t="shared" ref="N111:N143" si="180">10*1</f>
        <v>10</v>
      </c>
      <c r="O111">
        <f t="shared" si="177"/>
        <v>10</v>
      </c>
    </row>
    <row r="112" spans="2:15" x14ac:dyDescent="0.25">
      <c r="B112" s="3"/>
      <c r="C112" s="3"/>
      <c r="D112" s="3"/>
      <c r="E112" s="2" t="e">
        <f t="shared" si="176"/>
        <v>#DIV/0!</v>
      </c>
      <c r="F112" s="3"/>
      <c r="G112" s="3"/>
      <c r="H112">
        <f t="shared" si="97"/>
        <v>0</v>
      </c>
      <c r="L112">
        <f t="shared" si="98"/>
        <v>0</v>
      </c>
      <c r="M112">
        <f t="shared" si="99"/>
        <v>0</v>
      </c>
      <c r="N112">
        <f t="shared" si="180"/>
        <v>10</v>
      </c>
      <c r="O112">
        <f t="shared" ref="O112:O113" si="181">SUM(I112:N112)</f>
        <v>10</v>
      </c>
    </row>
    <row r="113" spans="2:15" x14ac:dyDescent="0.25">
      <c r="B113" s="3"/>
      <c r="C113" s="3"/>
      <c r="D113" s="3"/>
      <c r="E113" s="2" t="e">
        <f t="shared" si="176"/>
        <v>#DIV/0!</v>
      </c>
      <c r="F113" s="3"/>
      <c r="G113" s="3"/>
      <c r="H113">
        <f t="shared" si="97"/>
        <v>0</v>
      </c>
      <c r="L113">
        <f t="shared" si="98"/>
        <v>0</v>
      </c>
      <c r="M113">
        <f t="shared" si="99"/>
        <v>0</v>
      </c>
      <c r="N113">
        <f t="shared" si="180"/>
        <v>10</v>
      </c>
      <c r="O113">
        <f t="shared" si="181"/>
        <v>10</v>
      </c>
    </row>
    <row r="114" spans="2:15" x14ac:dyDescent="0.25">
      <c r="B114" s="3"/>
      <c r="C114" s="3"/>
      <c r="D114" s="3"/>
      <c r="E114" s="2" t="e">
        <f t="shared" si="176"/>
        <v>#DIV/0!</v>
      </c>
      <c r="F114" s="3"/>
      <c r="G114" s="3"/>
      <c r="H114">
        <f t="shared" si="97"/>
        <v>0</v>
      </c>
      <c r="L114">
        <f t="shared" si="98"/>
        <v>0</v>
      </c>
      <c r="M114">
        <f t="shared" si="99"/>
        <v>0</v>
      </c>
      <c r="N114">
        <f t="shared" si="180"/>
        <v>10</v>
      </c>
      <c r="O114">
        <f>SUM(I114:N114)</f>
        <v>10</v>
      </c>
    </row>
    <row r="115" spans="2:15" x14ac:dyDescent="0.25">
      <c r="B115" s="3"/>
      <c r="C115" s="3"/>
      <c r="D115" s="3"/>
      <c r="E115" s="2" t="e">
        <f t="shared" si="176"/>
        <v>#DIV/0!</v>
      </c>
      <c r="F115" s="3"/>
      <c r="G115" s="3"/>
      <c r="H115">
        <f t="shared" si="97"/>
        <v>0</v>
      </c>
      <c r="L115">
        <f t="shared" si="98"/>
        <v>0</v>
      </c>
      <c r="M115">
        <f t="shared" si="99"/>
        <v>0</v>
      </c>
      <c r="N115">
        <f t="shared" si="180"/>
        <v>10</v>
      </c>
      <c r="O115">
        <f t="shared" ref="O115:O125" si="182">SUM(I115:N115)</f>
        <v>10</v>
      </c>
    </row>
    <row r="116" spans="2:15" x14ac:dyDescent="0.25">
      <c r="B116" s="3"/>
      <c r="C116" s="3"/>
      <c r="D116" s="3"/>
      <c r="E116" s="2" t="e">
        <f t="shared" si="176"/>
        <v>#DIV/0!</v>
      </c>
      <c r="F116" s="3"/>
      <c r="G116" s="3"/>
      <c r="H116">
        <f t="shared" si="97"/>
        <v>0</v>
      </c>
      <c r="L116">
        <f t="shared" si="98"/>
        <v>0</v>
      </c>
      <c r="M116">
        <f t="shared" si="99"/>
        <v>0</v>
      </c>
      <c r="N116">
        <f t="shared" si="180"/>
        <v>10</v>
      </c>
      <c r="O116">
        <f t="shared" si="182"/>
        <v>10</v>
      </c>
    </row>
    <row r="117" spans="2:15" x14ac:dyDescent="0.25">
      <c r="B117" s="3"/>
      <c r="C117" s="3"/>
      <c r="D117" s="3"/>
      <c r="E117" s="2" t="e">
        <f t="shared" si="176"/>
        <v>#DIV/0!</v>
      </c>
      <c r="F117" s="3"/>
      <c r="G117" s="3"/>
      <c r="H117">
        <f t="shared" si="97"/>
        <v>0</v>
      </c>
      <c r="L117">
        <f t="shared" si="98"/>
        <v>0</v>
      </c>
      <c r="M117">
        <f t="shared" si="99"/>
        <v>0</v>
      </c>
      <c r="N117">
        <f t="shared" si="180"/>
        <v>10</v>
      </c>
      <c r="O117">
        <f t="shared" si="182"/>
        <v>10</v>
      </c>
    </row>
    <row r="118" spans="2:15" x14ac:dyDescent="0.25">
      <c r="B118" s="3"/>
      <c r="C118" s="3"/>
      <c r="D118" s="3"/>
      <c r="E118" s="2" t="e">
        <f t="shared" si="176"/>
        <v>#DIV/0!</v>
      </c>
      <c r="F118" s="3"/>
      <c r="G118" s="3"/>
      <c r="H118">
        <f t="shared" si="97"/>
        <v>0</v>
      </c>
      <c r="L118">
        <f t="shared" si="98"/>
        <v>0</v>
      </c>
      <c r="M118">
        <f t="shared" si="99"/>
        <v>0</v>
      </c>
      <c r="N118">
        <f t="shared" si="180"/>
        <v>10</v>
      </c>
      <c r="O118">
        <f t="shared" si="182"/>
        <v>10</v>
      </c>
    </row>
    <row r="119" spans="2:15" x14ac:dyDescent="0.25">
      <c r="B119" s="3"/>
      <c r="C119" s="3"/>
      <c r="D119" s="3"/>
      <c r="E119" s="2" t="e">
        <f t="shared" si="176"/>
        <v>#DIV/0!</v>
      </c>
      <c r="F119" s="3"/>
      <c r="G119" s="3"/>
      <c r="H119">
        <f t="shared" si="97"/>
        <v>0</v>
      </c>
      <c r="L119">
        <f t="shared" si="98"/>
        <v>0</v>
      </c>
      <c r="M119">
        <f t="shared" si="99"/>
        <v>0</v>
      </c>
      <c r="N119">
        <f t="shared" si="180"/>
        <v>10</v>
      </c>
      <c r="O119">
        <f t="shared" si="182"/>
        <v>10</v>
      </c>
    </row>
    <row r="120" spans="2:15" x14ac:dyDescent="0.25">
      <c r="B120" s="3"/>
      <c r="C120" s="3"/>
      <c r="D120" s="3"/>
      <c r="E120" s="2" t="e">
        <f t="shared" si="176"/>
        <v>#DIV/0!</v>
      </c>
      <c r="F120" s="3"/>
      <c r="G120" s="3"/>
      <c r="H120">
        <f>F120-G120</f>
        <v>0</v>
      </c>
      <c r="L120">
        <f t="shared" si="98"/>
        <v>0</v>
      </c>
      <c r="M120">
        <f t="shared" si="99"/>
        <v>0</v>
      </c>
      <c r="N120">
        <f t="shared" si="180"/>
        <v>10</v>
      </c>
      <c r="O120">
        <f t="shared" si="182"/>
        <v>10</v>
      </c>
    </row>
    <row r="121" spans="2:15" x14ac:dyDescent="0.25">
      <c r="B121" s="3"/>
      <c r="C121" s="3"/>
      <c r="D121" s="3"/>
      <c r="E121" s="2" t="e">
        <f t="shared" si="176"/>
        <v>#DIV/0!</v>
      </c>
      <c r="F121" s="3"/>
      <c r="G121" s="3"/>
      <c r="H121">
        <f t="shared" si="97"/>
        <v>0</v>
      </c>
      <c r="L121">
        <f t="shared" si="98"/>
        <v>0</v>
      </c>
      <c r="M121">
        <f t="shared" si="99"/>
        <v>0</v>
      </c>
      <c r="N121">
        <f t="shared" si="180"/>
        <v>10</v>
      </c>
      <c r="O121">
        <f t="shared" si="182"/>
        <v>10</v>
      </c>
    </row>
    <row r="122" spans="2:15" x14ac:dyDescent="0.25">
      <c r="B122" s="3"/>
      <c r="C122" s="3"/>
      <c r="D122" s="3"/>
      <c r="E122" s="2" t="e">
        <f t="shared" si="176"/>
        <v>#DIV/0!</v>
      </c>
      <c r="F122" s="3"/>
      <c r="G122" s="3"/>
      <c r="H122">
        <f t="shared" si="97"/>
        <v>0</v>
      </c>
      <c r="L122">
        <f t="shared" si="98"/>
        <v>0</v>
      </c>
      <c r="M122">
        <f t="shared" si="99"/>
        <v>0</v>
      </c>
      <c r="N122">
        <f t="shared" si="180"/>
        <v>10</v>
      </c>
      <c r="O122">
        <f t="shared" si="182"/>
        <v>10</v>
      </c>
    </row>
    <row r="123" spans="2:15" x14ac:dyDescent="0.25">
      <c r="B123" s="3"/>
      <c r="C123" s="3"/>
      <c r="D123" s="3"/>
      <c r="E123" s="2" t="e">
        <f t="shared" si="176"/>
        <v>#DIV/0!</v>
      </c>
      <c r="F123" s="3"/>
      <c r="G123" s="3"/>
      <c r="H123">
        <f t="shared" si="97"/>
        <v>0</v>
      </c>
      <c r="L123">
        <f t="shared" si="98"/>
        <v>0</v>
      </c>
      <c r="M123">
        <f t="shared" si="99"/>
        <v>0</v>
      </c>
      <c r="N123">
        <f t="shared" si="180"/>
        <v>10</v>
      </c>
      <c r="O123">
        <f t="shared" si="182"/>
        <v>10</v>
      </c>
    </row>
    <row r="124" spans="2:15" x14ac:dyDescent="0.25">
      <c r="B124" s="3"/>
      <c r="C124" s="3"/>
      <c r="D124" s="3"/>
      <c r="E124" s="2" t="e">
        <f t="shared" si="176"/>
        <v>#DIV/0!</v>
      </c>
      <c r="F124" s="3"/>
      <c r="G124" s="3"/>
      <c r="H124">
        <f t="shared" si="97"/>
        <v>0</v>
      </c>
      <c r="L124">
        <f t="shared" si="98"/>
        <v>0</v>
      </c>
      <c r="M124">
        <f t="shared" si="99"/>
        <v>0</v>
      </c>
      <c r="N124">
        <f t="shared" si="180"/>
        <v>10</v>
      </c>
      <c r="O124">
        <f t="shared" si="182"/>
        <v>10</v>
      </c>
    </row>
    <row r="125" spans="2:15" x14ac:dyDescent="0.25">
      <c r="B125" s="3"/>
      <c r="C125" s="3"/>
      <c r="D125" s="3"/>
      <c r="E125" s="2" t="e">
        <f t="shared" si="176"/>
        <v>#DIV/0!</v>
      </c>
      <c r="F125" s="3"/>
      <c r="G125" s="3"/>
      <c r="H125">
        <f t="shared" si="97"/>
        <v>0</v>
      </c>
      <c r="L125">
        <f t="shared" si="98"/>
        <v>0</v>
      </c>
      <c r="M125">
        <f t="shared" si="99"/>
        <v>0</v>
      </c>
      <c r="N125">
        <f t="shared" si="180"/>
        <v>10</v>
      </c>
      <c r="O125">
        <f t="shared" si="182"/>
        <v>10</v>
      </c>
    </row>
    <row r="126" spans="2:15" x14ac:dyDescent="0.25">
      <c r="B126" s="3"/>
      <c r="C126" s="3"/>
      <c r="D126" s="3"/>
      <c r="E126" s="2" t="e">
        <f t="shared" si="96"/>
        <v>#DIV/0!</v>
      </c>
      <c r="F126" s="3"/>
      <c r="G126" s="3"/>
      <c r="H126">
        <f t="shared" si="97"/>
        <v>0</v>
      </c>
      <c r="L126">
        <f t="shared" si="98"/>
        <v>0</v>
      </c>
      <c r="M126">
        <f t="shared" si="99"/>
        <v>0</v>
      </c>
      <c r="N126">
        <f t="shared" si="180"/>
        <v>10</v>
      </c>
      <c r="O126">
        <f t="shared" si="100"/>
        <v>10</v>
      </c>
    </row>
    <row r="127" spans="2:15" x14ac:dyDescent="0.25">
      <c r="B127" s="3"/>
      <c r="C127" s="3"/>
      <c r="D127" s="3"/>
      <c r="E127" s="2" t="e">
        <f t="shared" si="96"/>
        <v>#DIV/0!</v>
      </c>
      <c r="F127" s="3"/>
      <c r="G127" s="3"/>
      <c r="H127">
        <f t="shared" si="97"/>
        <v>0</v>
      </c>
      <c r="L127">
        <f t="shared" si="98"/>
        <v>0</v>
      </c>
      <c r="M127">
        <f t="shared" si="99"/>
        <v>0</v>
      </c>
      <c r="N127">
        <f t="shared" si="180"/>
        <v>10</v>
      </c>
      <c r="O127">
        <f t="shared" ref="O127:O140" si="183">SUM(I127:N127)</f>
        <v>10</v>
      </c>
    </row>
    <row r="128" spans="2:15" x14ac:dyDescent="0.25">
      <c r="B128" s="3"/>
      <c r="C128" s="3"/>
      <c r="D128" s="3"/>
      <c r="E128" s="2" t="e">
        <f t="shared" si="96"/>
        <v>#DIV/0!</v>
      </c>
      <c r="F128" s="3"/>
      <c r="G128" s="3"/>
      <c r="H128">
        <f t="shared" si="97"/>
        <v>0</v>
      </c>
      <c r="L128">
        <f t="shared" si="98"/>
        <v>0</v>
      </c>
      <c r="M128">
        <f t="shared" si="99"/>
        <v>0</v>
      </c>
      <c r="N128">
        <f t="shared" si="180"/>
        <v>10</v>
      </c>
      <c r="O128">
        <f t="shared" si="183"/>
        <v>10</v>
      </c>
    </row>
    <row r="129" spans="2:15" x14ac:dyDescent="0.25">
      <c r="B129" s="3"/>
      <c r="C129" s="3"/>
      <c r="D129" s="3"/>
      <c r="E129" s="2" t="e">
        <f t="shared" si="96"/>
        <v>#DIV/0!</v>
      </c>
      <c r="F129" s="3"/>
      <c r="G129" s="3"/>
      <c r="H129">
        <f t="shared" si="97"/>
        <v>0</v>
      </c>
      <c r="L129">
        <f t="shared" si="98"/>
        <v>0</v>
      </c>
      <c r="M129">
        <f t="shared" si="99"/>
        <v>0</v>
      </c>
      <c r="N129">
        <f t="shared" si="180"/>
        <v>10</v>
      </c>
      <c r="O129">
        <f t="shared" si="183"/>
        <v>10</v>
      </c>
    </row>
    <row r="130" spans="2:15" x14ac:dyDescent="0.25">
      <c r="B130" s="3"/>
      <c r="C130" s="3"/>
      <c r="D130" s="3"/>
      <c r="E130" s="2" t="e">
        <f t="shared" si="96"/>
        <v>#DIV/0!</v>
      </c>
      <c r="F130" s="3"/>
      <c r="G130" s="3"/>
      <c r="H130">
        <f t="shared" si="97"/>
        <v>0</v>
      </c>
      <c r="L130">
        <f t="shared" si="98"/>
        <v>0</v>
      </c>
      <c r="M130">
        <f t="shared" si="99"/>
        <v>0</v>
      </c>
      <c r="N130">
        <f t="shared" si="180"/>
        <v>10</v>
      </c>
      <c r="O130">
        <f t="shared" si="183"/>
        <v>10</v>
      </c>
    </row>
    <row r="131" spans="2:15" x14ac:dyDescent="0.25">
      <c r="B131" s="3"/>
      <c r="C131" s="3"/>
      <c r="D131" s="3"/>
      <c r="E131" s="2" t="e">
        <f t="shared" si="96"/>
        <v>#DIV/0!</v>
      </c>
      <c r="F131" s="3"/>
      <c r="G131" s="3"/>
      <c r="H131">
        <f t="shared" si="97"/>
        <v>0</v>
      </c>
      <c r="L131">
        <f t="shared" si="98"/>
        <v>0</v>
      </c>
      <c r="M131">
        <f t="shared" si="99"/>
        <v>0</v>
      </c>
      <c r="N131">
        <f t="shared" si="180"/>
        <v>10</v>
      </c>
      <c r="O131">
        <f t="shared" si="183"/>
        <v>10</v>
      </c>
    </row>
    <row r="132" spans="2:15" x14ac:dyDescent="0.25">
      <c r="B132" s="3"/>
      <c r="C132" s="3"/>
      <c r="D132" s="3"/>
      <c r="E132" s="2" t="e">
        <f t="shared" si="96"/>
        <v>#DIV/0!</v>
      </c>
      <c r="F132" s="3"/>
      <c r="G132" s="3"/>
      <c r="H132">
        <f t="shared" si="97"/>
        <v>0</v>
      </c>
      <c r="L132">
        <f t="shared" si="98"/>
        <v>0</v>
      </c>
      <c r="M132">
        <f t="shared" si="99"/>
        <v>0</v>
      </c>
      <c r="N132">
        <f t="shared" si="180"/>
        <v>10</v>
      </c>
      <c r="O132">
        <f t="shared" si="183"/>
        <v>10</v>
      </c>
    </row>
    <row r="133" spans="2:15" x14ac:dyDescent="0.25">
      <c r="B133" s="3"/>
      <c r="C133" s="3"/>
      <c r="D133" s="3"/>
      <c r="E133" s="2" t="e">
        <f t="shared" si="96"/>
        <v>#DIV/0!</v>
      </c>
      <c r="F133" s="3"/>
      <c r="G133" s="3"/>
      <c r="H133">
        <f t="shared" si="97"/>
        <v>0</v>
      </c>
      <c r="L133">
        <f t="shared" si="98"/>
        <v>0</v>
      </c>
      <c r="M133">
        <f t="shared" si="99"/>
        <v>0</v>
      </c>
      <c r="N133">
        <f t="shared" si="180"/>
        <v>10</v>
      </c>
      <c r="O133">
        <f t="shared" si="183"/>
        <v>10</v>
      </c>
    </row>
    <row r="134" spans="2:15" x14ac:dyDescent="0.25">
      <c r="B134" s="3"/>
      <c r="C134" s="3"/>
      <c r="D134" s="3"/>
      <c r="E134" s="2" t="e">
        <f t="shared" si="96"/>
        <v>#DIV/0!</v>
      </c>
      <c r="F134" s="3"/>
      <c r="G134" s="3"/>
      <c r="H134">
        <f t="shared" si="97"/>
        <v>0</v>
      </c>
      <c r="L134">
        <f t="shared" si="98"/>
        <v>0</v>
      </c>
      <c r="M134">
        <f t="shared" si="99"/>
        <v>0</v>
      </c>
      <c r="N134">
        <f t="shared" si="180"/>
        <v>10</v>
      </c>
      <c r="O134">
        <f t="shared" si="183"/>
        <v>10</v>
      </c>
    </row>
    <row r="135" spans="2:15" x14ac:dyDescent="0.25">
      <c r="B135" s="3"/>
      <c r="C135" s="3"/>
      <c r="D135" s="3"/>
      <c r="E135" s="2" t="e">
        <f t="shared" si="96"/>
        <v>#DIV/0!</v>
      </c>
      <c r="F135" s="3"/>
      <c r="G135" s="3"/>
      <c r="H135">
        <f t="shared" si="97"/>
        <v>0</v>
      </c>
      <c r="L135">
        <f t="shared" si="98"/>
        <v>0</v>
      </c>
      <c r="M135">
        <f t="shared" si="99"/>
        <v>0</v>
      </c>
      <c r="N135">
        <f t="shared" si="180"/>
        <v>10</v>
      </c>
      <c r="O135">
        <f t="shared" si="183"/>
        <v>10</v>
      </c>
    </row>
    <row r="136" spans="2:15" x14ac:dyDescent="0.25">
      <c r="B136" s="3"/>
      <c r="C136" s="3"/>
      <c r="D136" s="3"/>
      <c r="E136" s="2" t="e">
        <f t="shared" si="96"/>
        <v>#DIV/0!</v>
      </c>
      <c r="F136" s="3"/>
      <c r="G136" s="3"/>
      <c r="H136">
        <f t="shared" si="97"/>
        <v>0</v>
      </c>
      <c r="L136">
        <f t="shared" si="98"/>
        <v>0</v>
      </c>
      <c r="M136">
        <f t="shared" si="99"/>
        <v>0</v>
      </c>
      <c r="N136">
        <f t="shared" si="180"/>
        <v>10</v>
      </c>
      <c r="O136">
        <f t="shared" si="183"/>
        <v>10</v>
      </c>
    </row>
    <row r="137" spans="2:15" x14ac:dyDescent="0.25">
      <c r="B137" s="3"/>
      <c r="C137" s="3"/>
      <c r="D137" s="3"/>
      <c r="E137" s="2" t="e">
        <f t="shared" si="96"/>
        <v>#DIV/0!</v>
      </c>
      <c r="F137" s="3"/>
      <c r="G137" s="3"/>
      <c r="H137">
        <f t="shared" si="97"/>
        <v>0</v>
      </c>
      <c r="L137">
        <f t="shared" si="98"/>
        <v>0</v>
      </c>
      <c r="M137">
        <f t="shared" si="99"/>
        <v>0</v>
      </c>
      <c r="N137">
        <f t="shared" si="180"/>
        <v>10</v>
      </c>
      <c r="O137">
        <f t="shared" si="183"/>
        <v>10</v>
      </c>
    </row>
    <row r="138" spans="2:15" x14ac:dyDescent="0.25">
      <c r="B138" s="3"/>
      <c r="C138" s="3"/>
      <c r="D138" s="3"/>
      <c r="E138" s="2" t="e">
        <f t="shared" si="96"/>
        <v>#DIV/0!</v>
      </c>
      <c r="F138" s="3"/>
      <c r="G138" s="3"/>
      <c r="H138">
        <f t="shared" si="97"/>
        <v>0</v>
      </c>
      <c r="L138">
        <f t="shared" si="98"/>
        <v>0</v>
      </c>
      <c r="M138">
        <f t="shared" si="99"/>
        <v>0</v>
      </c>
      <c r="N138">
        <f t="shared" si="180"/>
        <v>10</v>
      </c>
      <c r="O138">
        <f t="shared" si="183"/>
        <v>10</v>
      </c>
    </row>
    <row r="139" spans="2:15" x14ac:dyDescent="0.25">
      <c r="B139" s="3"/>
      <c r="C139" s="3"/>
      <c r="D139" s="3"/>
      <c r="E139" s="2" t="e">
        <f t="shared" si="96"/>
        <v>#DIV/0!</v>
      </c>
      <c r="F139" s="3"/>
      <c r="G139" s="3"/>
      <c r="H139">
        <f t="shared" si="97"/>
        <v>0</v>
      </c>
      <c r="L139">
        <f t="shared" si="98"/>
        <v>0</v>
      </c>
      <c r="M139">
        <f t="shared" si="99"/>
        <v>0</v>
      </c>
      <c r="N139">
        <f t="shared" si="180"/>
        <v>10</v>
      </c>
      <c r="O139">
        <f t="shared" si="183"/>
        <v>10</v>
      </c>
    </row>
    <row r="140" spans="2:15" x14ac:dyDescent="0.25">
      <c r="B140" s="3"/>
      <c r="C140" s="3"/>
      <c r="D140" s="3"/>
      <c r="E140" s="2" t="e">
        <f t="shared" si="96"/>
        <v>#DIV/0!</v>
      </c>
      <c r="F140" s="3"/>
      <c r="G140" s="3"/>
      <c r="H140">
        <f t="shared" si="97"/>
        <v>0</v>
      </c>
      <c r="L140">
        <f t="shared" si="98"/>
        <v>0</v>
      </c>
      <c r="M140">
        <f t="shared" si="99"/>
        <v>0</v>
      </c>
      <c r="N140">
        <f t="shared" si="180"/>
        <v>10</v>
      </c>
      <c r="O140">
        <f t="shared" si="183"/>
        <v>10</v>
      </c>
    </row>
    <row r="141" spans="2:15" x14ac:dyDescent="0.25">
      <c r="B141" s="3"/>
      <c r="C141" s="3"/>
      <c r="D141" s="3"/>
      <c r="E141" s="2" t="e">
        <f t="shared" si="96"/>
        <v>#DIV/0!</v>
      </c>
      <c r="F141" s="3"/>
      <c r="G141" s="3"/>
      <c r="H141">
        <f t="shared" si="97"/>
        <v>0</v>
      </c>
      <c r="L141">
        <f t="shared" si="98"/>
        <v>0</v>
      </c>
      <c r="M141">
        <f t="shared" si="99"/>
        <v>0</v>
      </c>
      <c r="N141">
        <f t="shared" si="180"/>
        <v>10</v>
      </c>
      <c r="O141">
        <f t="shared" si="100"/>
        <v>10</v>
      </c>
    </row>
    <row r="142" spans="2:15" x14ac:dyDescent="0.25">
      <c r="B142" s="3"/>
      <c r="C142" s="3"/>
      <c r="D142" s="3"/>
      <c r="E142" s="2" t="e">
        <f t="shared" si="96"/>
        <v>#DIV/0!</v>
      </c>
      <c r="F142" s="3"/>
      <c r="G142" s="3"/>
      <c r="H142">
        <f t="shared" si="97"/>
        <v>0</v>
      </c>
      <c r="L142">
        <f t="shared" si="98"/>
        <v>0</v>
      </c>
      <c r="M142">
        <f t="shared" si="99"/>
        <v>0</v>
      </c>
      <c r="N142">
        <f t="shared" si="180"/>
        <v>10</v>
      </c>
      <c r="O142">
        <f t="shared" si="100"/>
        <v>10</v>
      </c>
    </row>
    <row r="143" spans="2:15" x14ac:dyDescent="0.25">
      <c r="B143" s="3"/>
      <c r="C143" s="3"/>
      <c r="D143" s="3"/>
      <c r="E143" s="2" t="e">
        <f t="shared" si="96"/>
        <v>#DIV/0!</v>
      </c>
      <c r="F143" s="3"/>
      <c r="G143" s="3"/>
      <c r="H143">
        <f>F143-G143</f>
        <v>0</v>
      </c>
      <c r="L143">
        <f t="shared" si="98"/>
        <v>0</v>
      </c>
      <c r="M143">
        <f t="shared" si="99"/>
        <v>0</v>
      </c>
      <c r="N143">
        <f t="shared" si="180"/>
        <v>10</v>
      </c>
      <c r="O143">
        <f t="shared" ref="O143" si="184">SUM(I143:N143)</f>
        <v>10</v>
      </c>
    </row>
    <row r="144" spans="2:15" x14ac:dyDescent="0.25">
      <c r="B144" s="3"/>
      <c r="C144" s="3"/>
      <c r="D144" s="3"/>
      <c r="E144" s="2" t="e">
        <f t="shared" si="96"/>
        <v>#DIV/0!</v>
      </c>
      <c r="F144" s="3"/>
      <c r="G144" s="3"/>
      <c r="H144">
        <f>F144-G144</f>
        <v>0</v>
      </c>
      <c r="L144">
        <f t="shared" si="98"/>
        <v>0</v>
      </c>
      <c r="M144">
        <f t="shared" si="99"/>
        <v>0</v>
      </c>
      <c r="O144">
        <f t="shared" si="100"/>
        <v>0</v>
      </c>
    </row>
    <row r="145" spans="2:15" x14ac:dyDescent="0.25">
      <c r="B145" s="3"/>
      <c r="C145" s="3"/>
      <c r="D145" s="3"/>
      <c r="E145" s="2" t="e">
        <f t="shared" si="96"/>
        <v>#DIV/0!</v>
      </c>
      <c r="F145" s="3"/>
      <c r="G145" s="3"/>
      <c r="H145">
        <f t="shared" ref="H145:H192" si="185">F145-G145</f>
        <v>0</v>
      </c>
      <c r="L145">
        <f t="shared" si="98"/>
        <v>0</v>
      </c>
      <c r="M145">
        <f t="shared" si="99"/>
        <v>0</v>
      </c>
      <c r="O145">
        <f t="shared" ref="O145:O147" si="186">SUM(I145:N145)</f>
        <v>0</v>
      </c>
    </row>
    <row r="146" spans="2:15" x14ac:dyDescent="0.25">
      <c r="B146" s="3"/>
      <c r="C146" s="3"/>
      <c r="D146" s="3"/>
      <c r="E146" s="2" t="e">
        <f t="shared" si="96"/>
        <v>#DIV/0!</v>
      </c>
      <c r="F146" s="3"/>
      <c r="G146" s="3"/>
      <c r="H146">
        <f t="shared" si="185"/>
        <v>0</v>
      </c>
      <c r="L146">
        <f t="shared" si="98"/>
        <v>0</v>
      </c>
      <c r="M146">
        <f t="shared" si="99"/>
        <v>0</v>
      </c>
      <c r="O146">
        <f t="shared" si="186"/>
        <v>0</v>
      </c>
    </row>
    <row r="147" spans="2:15" x14ac:dyDescent="0.25">
      <c r="B147" s="3"/>
      <c r="C147" s="3"/>
      <c r="D147" s="3"/>
      <c r="E147" s="2" t="e">
        <f t="shared" si="96"/>
        <v>#DIV/0!</v>
      </c>
      <c r="F147" s="3"/>
      <c r="G147" s="3"/>
      <c r="H147">
        <f t="shared" si="185"/>
        <v>0</v>
      </c>
      <c r="L147">
        <f t="shared" si="98"/>
        <v>0</v>
      </c>
      <c r="M147">
        <f t="shared" si="99"/>
        <v>0</v>
      </c>
      <c r="O147">
        <f t="shared" si="186"/>
        <v>0</v>
      </c>
    </row>
    <row r="148" spans="2:15" x14ac:dyDescent="0.25">
      <c r="B148" s="3"/>
      <c r="C148" s="3"/>
      <c r="D148" s="3"/>
      <c r="E148" s="2" t="e">
        <f t="shared" si="96"/>
        <v>#DIV/0!</v>
      </c>
      <c r="F148" s="3"/>
      <c r="G148" s="3"/>
      <c r="H148">
        <f t="shared" si="185"/>
        <v>0</v>
      </c>
      <c r="L148">
        <f t="shared" si="98"/>
        <v>0</v>
      </c>
      <c r="M148">
        <f t="shared" si="99"/>
        <v>0</v>
      </c>
      <c r="O148">
        <f t="shared" si="100"/>
        <v>0</v>
      </c>
    </row>
    <row r="149" spans="2:15" x14ac:dyDescent="0.25">
      <c r="B149" s="3"/>
      <c r="C149" s="3"/>
      <c r="D149" s="3"/>
      <c r="E149" s="2" t="e">
        <f t="shared" si="96"/>
        <v>#DIV/0!</v>
      </c>
      <c r="F149" s="3"/>
      <c r="G149" s="3"/>
      <c r="H149">
        <f t="shared" si="185"/>
        <v>0</v>
      </c>
      <c r="L149">
        <f t="shared" si="98"/>
        <v>0</v>
      </c>
      <c r="M149">
        <f t="shared" si="99"/>
        <v>0</v>
      </c>
      <c r="O149">
        <f t="shared" si="100"/>
        <v>0</v>
      </c>
    </row>
    <row r="150" spans="2:15" x14ac:dyDescent="0.25">
      <c r="B150" s="3"/>
      <c r="C150" s="3"/>
      <c r="D150" s="3"/>
      <c r="E150" s="2" t="e">
        <f t="shared" si="96"/>
        <v>#DIV/0!</v>
      </c>
      <c r="F150" s="3"/>
      <c r="G150" s="3"/>
      <c r="H150">
        <f t="shared" si="185"/>
        <v>0</v>
      </c>
      <c r="L150">
        <f t="shared" si="98"/>
        <v>0</v>
      </c>
      <c r="M150">
        <f t="shared" si="99"/>
        <v>0</v>
      </c>
      <c r="O150">
        <f t="shared" si="100"/>
        <v>0</v>
      </c>
    </row>
    <row r="151" spans="2:15" x14ac:dyDescent="0.25">
      <c r="B151" s="3"/>
      <c r="C151" s="3"/>
      <c r="D151" s="3"/>
      <c r="E151" s="2" t="e">
        <f t="shared" si="96"/>
        <v>#DIV/0!</v>
      </c>
      <c r="F151" s="3"/>
      <c r="G151" s="3"/>
      <c r="H151">
        <f t="shared" si="185"/>
        <v>0</v>
      </c>
      <c r="L151">
        <f t="shared" si="98"/>
        <v>0</v>
      </c>
      <c r="M151">
        <f t="shared" si="99"/>
        <v>0</v>
      </c>
      <c r="O151">
        <f t="shared" si="100"/>
        <v>0</v>
      </c>
    </row>
    <row r="152" spans="2:15" x14ac:dyDescent="0.25">
      <c r="B152" s="3"/>
      <c r="C152" s="3"/>
      <c r="D152" s="3"/>
      <c r="E152" s="2" t="e">
        <f t="shared" si="96"/>
        <v>#DIV/0!</v>
      </c>
      <c r="F152" s="3"/>
      <c r="G152" s="3"/>
      <c r="H152">
        <f t="shared" si="185"/>
        <v>0</v>
      </c>
      <c r="L152">
        <f t="shared" si="98"/>
        <v>0</v>
      </c>
      <c r="M152">
        <f t="shared" si="99"/>
        <v>0</v>
      </c>
      <c r="O152">
        <f t="shared" si="100"/>
        <v>0</v>
      </c>
    </row>
    <row r="153" spans="2:15" x14ac:dyDescent="0.25">
      <c r="B153" s="3"/>
      <c r="C153" s="3"/>
      <c r="D153" s="3"/>
      <c r="E153" s="2" t="e">
        <f t="shared" si="96"/>
        <v>#DIV/0!</v>
      </c>
      <c r="F153" s="3"/>
      <c r="G153" s="3"/>
      <c r="H153">
        <f t="shared" si="185"/>
        <v>0</v>
      </c>
      <c r="L153">
        <f t="shared" si="98"/>
        <v>0</v>
      </c>
      <c r="M153">
        <f t="shared" si="99"/>
        <v>0</v>
      </c>
      <c r="O153">
        <f t="shared" si="100"/>
        <v>0</v>
      </c>
    </row>
    <row r="154" spans="2:15" x14ac:dyDescent="0.25">
      <c r="B154" s="3"/>
      <c r="C154" s="3"/>
      <c r="D154" s="3"/>
      <c r="E154" s="2" t="e">
        <f t="shared" si="96"/>
        <v>#DIV/0!</v>
      </c>
      <c r="F154" s="3"/>
      <c r="G154" s="3"/>
      <c r="H154">
        <f t="shared" si="185"/>
        <v>0</v>
      </c>
      <c r="L154">
        <f t="shared" si="98"/>
        <v>0</v>
      </c>
      <c r="M154">
        <f t="shared" si="99"/>
        <v>0</v>
      </c>
      <c r="O154">
        <f t="shared" si="100"/>
        <v>0</v>
      </c>
    </row>
    <row r="155" spans="2:15" x14ac:dyDescent="0.25">
      <c r="B155" s="3"/>
      <c r="C155" s="3"/>
      <c r="D155" s="3"/>
      <c r="E155" s="2" t="e">
        <f t="shared" si="96"/>
        <v>#DIV/0!</v>
      </c>
      <c r="F155" s="3"/>
      <c r="G155" s="3"/>
      <c r="H155">
        <f t="shared" si="185"/>
        <v>0</v>
      </c>
      <c r="L155">
        <f t="shared" si="98"/>
        <v>0</v>
      </c>
      <c r="M155">
        <f t="shared" si="99"/>
        <v>0</v>
      </c>
      <c r="O155">
        <f t="shared" si="100"/>
        <v>0</v>
      </c>
    </row>
    <row r="156" spans="2:15" x14ac:dyDescent="0.25">
      <c r="B156" s="3"/>
      <c r="C156" s="3"/>
      <c r="D156" s="3"/>
      <c r="E156" s="2" t="e">
        <f t="shared" si="96"/>
        <v>#DIV/0!</v>
      </c>
      <c r="F156" s="3"/>
      <c r="G156" s="3"/>
      <c r="H156">
        <f t="shared" si="185"/>
        <v>0</v>
      </c>
      <c r="L156">
        <f t="shared" si="98"/>
        <v>0</v>
      </c>
      <c r="M156">
        <f t="shared" si="99"/>
        <v>0</v>
      </c>
      <c r="O156">
        <f t="shared" si="100"/>
        <v>0</v>
      </c>
    </row>
    <row r="157" spans="2:15" x14ac:dyDescent="0.25">
      <c r="B157" s="3"/>
      <c r="C157" s="3"/>
      <c r="D157" s="3"/>
      <c r="E157" s="2" t="e">
        <f t="shared" si="96"/>
        <v>#DIV/0!</v>
      </c>
      <c r="F157" s="3"/>
      <c r="G157" s="3"/>
      <c r="H157">
        <f t="shared" si="185"/>
        <v>0</v>
      </c>
      <c r="L157">
        <f t="shared" si="98"/>
        <v>0</v>
      </c>
      <c r="M157">
        <f t="shared" si="99"/>
        <v>0</v>
      </c>
      <c r="O157">
        <f t="shared" si="100"/>
        <v>0</v>
      </c>
    </row>
    <row r="158" spans="2:15" x14ac:dyDescent="0.25">
      <c r="B158" s="3"/>
      <c r="C158" s="3"/>
      <c r="D158" s="3"/>
      <c r="E158" s="2" t="e">
        <f t="shared" si="96"/>
        <v>#DIV/0!</v>
      </c>
      <c r="F158" s="3"/>
      <c r="G158" s="3"/>
      <c r="H158">
        <f t="shared" si="185"/>
        <v>0</v>
      </c>
      <c r="L158">
        <f t="shared" si="98"/>
        <v>0</v>
      </c>
      <c r="M158">
        <f t="shared" si="99"/>
        <v>0</v>
      </c>
      <c r="O158">
        <f t="shared" si="100"/>
        <v>0</v>
      </c>
    </row>
    <row r="159" spans="2:15" x14ac:dyDescent="0.25">
      <c r="B159" s="3"/>
      <c r="C159" s="3"/>
      <c r="D159" s="3"/>
      <c r="E159" s="2" t="e">
        <f t="shared" si="96"/>
        <v>#DIV/0!</v>
      </c>
      <c r="F159" s="3"/>
      <c r="G159" s="3"/>
      <c r="H159">
        <f t="shared" si="185"/>
        <v>0</v>
      </c>
      <c r="L159">
        <f t="shared" si="98"/>
        <v>0</v>
      </c>
      <c r="M159">
        <f t="shared" si="99"/>
        <v>0</v>
      </c>
      <c r="O159">
        <f t="shared" si="100"/>
        <v>0</v>
      </c>
    </row>
    <row r="160" spans="2:15" x14ac:dyDescent="0.25">
      <c r="B160" s="3"/>
      <c r="C160" s="3"/>
      <c r="D160" s="3"/>
      <c r="E160" s="2" t="e">
        <f t="shared" si="96"/>
        <v>#DIV/0!</v>
      </c>
      <c r="F160" s="3"/>
      <c r="G160" s="3"/>
      <c r="H160">
        <f t="shared" si="185"/>
        <v>0</v>
      </c>
      <c r="L160">
        <f t="shared" si="98"/>
        <v>0</v>
      </c>
      <c r="M160">
        <f t="shared" si="99"/>
        <v>0</v>
      </c>
      <c r="O160">
        <f t="shared" si="100"/>
        <v>0</v>
      </c>
    </row>
    <row r="161" spans="2:15" x14ac:dyDescent="0.25">
      <c r="B161" s="3"/>
      <c r="C161" s="3"/>
      <c r="D161" s="3"/>
      <c r="E161" s="2" t="e">
        <f t="shared" si="96"/>
        <v>#DIV/0!</v>
      </c>
      <c r="F161" s="3"/>
      <c r="G161" s="3"/>
      <c r="H161">
        <f t="shared" si="185"/>
        <v>0</v>
      </c>
      <c r="L161">
        <f t="shared" si="98"/>
        <v>0</v>
      </c>
      <c r="M161">
        <f t="shared" si="99"/>
        <v>0</v>
      </c>
      <c r="O161">
        <f t="shared" si="100"/>
        <v>0</v>
      </c>
    </row>
    <row r="162" spans="2:15" x14ac:dyDescent="0.25">
      <c r="B162" s="3"/>
      <c r="C162" s="3"/>
      <c r="D162" s="3"/>
      <c r="E162" s="2" t="e">
        <f t="shared" si="96"/>
        <v>#DIV/0!</v>
      </c>
      <c r="F162" s="3"/>
      <c r="G162" s="3"/>
      <c r="H162">
        <f t="shared" si="185"/>
        <v>0</v>
      </c>
      <c r="L162">
        <f t="shared" si="98"/>
        <v>0</v>
      </c>
      <c r="M162">
        <f t="shared" si="99"/>
        <v>0</v>
      </c>
      <c r="O162">
        <f t="shared" si="100"/>
        <v>0</v>
      </c>
    </row>
    <row r="163" spans="2:15" x14ac:dyDescent="0.25">
      <c r="B163" s="3"/>
      <c r="C163" s="3"/>
      <c r="D163" s="3"/>
      <c r="E163" s="2" t="e">
        <f t="shared" si="96"/>
        <v>#DIV/0!</v>
      </c>
      <c r="F163" s="3"/>
      <c r="G163" s="3"/>
      <c r="H163">
        <f t="shared" si="185"/>
        <v>0</v>
      </c>
      <c r="L163">
        <f t="shared" si="98"/>
        <v>0</v>
      </c>
      <c r="M163">
        <f t="shared" si="99"/>
        <v>0</v>
      </c>
      <c r="O163">
        <f t="shared" si="100"/>
        <v>0</v>
      </c>
    </row>
    <row r="164" spans="2:15" x14ac:dyDescent="0.25">
      <c r="B164" s="3"/>
      <c r="C164" s="3"/>
      <c r="D164" s="3"/>
      <c r="E164" s="2" t="e">
        <f t="shared" si="96"/>
        <v>#DIV/0!</v>
      </c>
      <c r="F164" s="3"/>
      <c r="G164" s="3"/>
      <c r="H164">
        <f>F164-G164</f>
        <v>0</v>
      </c>
      <c r="L164">
        <f t="shared" si="98"/>
        <v>0</v>
      </c>
      <c r="M164">
        <f t="shared" si="99"/>
        <v>0</v>
      </c>
      <c r="O164">
        <f t="shared" si="100"/>
        <v>0</v>
      </c>
    </row>
    <row r="165" spans="2:15" x14ac:dyDescent="0.25">
      <c r="B165" s="3"/>
      <c r="C165" s="3"/>
      <c r="D165" s="3"/>
      <c r="E165" s="2" t="e">
        <f t="shared" si="96"/>
        <v>#DIV/0!</v>
      </c>
      <c r="F165" s="3"/>
      <c r="G165" s="3"/>
      <c r="H165">
        <f t="shared" ref="H165" si="187">F165-G165</f>
        <v>0</v>
      </c>
      <c r="L165">
        <f t="shared" si="98"/>
        <v>0</v>
      </c>
      <c r="M165">
        <f t="shared" si="99"/>
        <v>0</v>
      </c>
      <c r="O165">
        <f t="shared" si="100"/>
        <v>0</v>
      </c>
    </row>
    <row r="166" spans="2:15" x14ac:dyDescent="0.25">
      <c r="B166" s="3"/>
      <c r="C166" s="3"/>
      <c r="D166" s="3"/>
      <c r="E166" s="2" t="e">
        <f t="shared" si="96"/>
        <v>#DIV/0!</v>
      </c>
      <c r="F166" s="3"/>
      <c r="G166" s="3"/>
      <c r="H166">
        <f t="shared" si="185"/>
        <v>0</v>
      </c>
      <c r="L166">
        <f t="shared" si="98"/>
        <v>0</v>
      </c>
      <c r="M166">
        <f t="shared" si="99"/>
        <v>0</v>
      </c>
      <c r="O166">
        <f t="shared" si="100"/>
        <v>0</v>
      </c>
    </row>
    <row r="167" spans="2:15" x14ac:dyDescent="0.25">
      <c r="B167" s="3"/>
      <c r="C167" s="3"/>
      <c r="D167" s="3"/>
      <c r="E167" s="2" t="e">
        <f t="shared" si="96"/>
        <v>#DIV/0!</v>
      </c>
      <c r="F167" s="3"/>
      <c r="G167" s="3"/>
      <c r="H167">
        <f t="shared" si="185"/>
        <v>0</v>
      </c>
      <c r="L167">
        <f t="shared" si="98"/>
        <v>0</v>
      </c>
      <c r="M167">
        <f t="shared" si="99"/>
        <v>0</v>
      </c>
      <c r="O167">
        <f t="shared" si="100"/>
        <v>0</v>
      </c>
    </row>
    <row r="168" spans="2:15" x14ac:dyDescent="0.25">
      <c r="B168" s="3"/>
      <c r="C168" s="3"/>
      <c r="D168" s="3"/>
      <c r="E168" s="2" t="e">
        <f t="shared" si="96"/>
        <v>#DIV/0!</v>
      </c>
      <c r="F168" s="3"/>
      <c r="G168" s="3"/>
      <c r="H168">
        <f t="shared" si="185"/>
        <v>0</v>
      </c>
      <c r="L168">
        <f t="shared" si="98"/>
        <v>0</v>
      </c>
      <c r="M168">
        <f t="shared" si="99"/>
        <v>0</v>
      </c>
      <c r="O168">
        <f t="shared" si="100"/>
        <v>0</v>
      </c>
    </row>
    <row r="169" spans="2:15" x14ac:dyDescent="0.25">
      <c r="B169" s="3"/>
      <c r="C169" s="3"/>
      <c r="D169" s="3"/>
      <c r="E169" s="2" t="e">
        <f t="shared" si="96"/>
        <v>#DIV/0!</v>
      </c>
      <c r="F169" s="3"/>
      <c r="G169" s="3"/>
      <c r="H169">
        <f t="shared" si="185"/>
        <v>0</v>
      </c>
      <c r="L169">
        <f t="shared" si="98"/>
        <v>0</v>
      </c>
      <c r="M169">
        <f t="shared" si="99"/>
        <v>0</v>
      </c>
      <c r="O169">
        <f t="shared" si="100"/>
        <v>0</v>
      </c>
    </row>
    <row r="170" spans="2:15" x14ac:dyDescent="0.25">
      <c r="B170" s="3"/>
      <c r="C170" s="3"/>
      <c r="D170" s="3"/>
      <c r="E170" s="2" t="e">
        <f t="shared" si="96"/>
        <v>#DIV/0!</v>
      </c>
      <c r="F170" s="3"/>
      <c r="G170" s="3"/>
      <c r="H170">
        <f t="shared" si="185"/>
        <v>0</v>
      </c>
      <c r="L170">
        <f t="shared" si="98"/>
        <v>0</v>
      </c>
      <c r="M170">
        <f t="shared" si="99"/>
        <v>0</v>
      </c>
      <c r="O170">
        <f t="shared" si="100"/>
        <v>0</v>
      </c>
    </row>
    <row r="171" spans="2:15" x14ac:dyDescent="0.25">
      <c r="B171" s="3"/>
      <c r="C171" s="3"/>
      <c r="D171" s="3"/>
      <c r="E171" s="2" t="e">
        <f t="shared" si="96"/>
        <v>#DIV/0!</v>
      </c>
      <c r="F171" s="3"/>
      <c r="G171" s="3"/>
      <c r="H171">
        <f t="shared" si="185"/>
        <v>0</v>
      </c>
      <c r="L171">
        <f t="shared" si="98"/>
        <v>0</v>
      </c>
      <c r="M171">
        <f t="shared" si="99"/>
        <v>0</v>
      </c>
      <c r="O171">
        <f t="shared" si="100"/>
        <v>0</v>
      </c>
    </row>
    <row r="172" spans="2:15" x14ac:dyDescent="0.25">
      <c r="B172" s="3"/>
      <c r="C172" s="3"/>
      <c r="D172" s="3"/>
      <c r="E172" s="2" t="e">
        <f t="shared" si="96"/>
        <v>#DIV/0!</v>
      </c>
      <c r="F172" s="3"/>
      <c r="G172" s="3"/>
      <c r="H172">
        <f t="shared" si="185"/>
        <v>0</v>
      </c>
      <c r="L172">
        <f t="shared" si="98"/>
        <v>0</v>
      </c>
      <c r="M172">
        <f t="shared" si="99"/>
        <v>0</v>
      </c>
      <c r="O172">
        <f t="shared" si="100"/>
        <v>0</v>
      </c>
    </row>
    <row r="173" spans="2:15" x14ac:dyDescent="0.25">
      <c r="B173" s="3"/>
      <c r="C173" s="3"/>
      <c r="D173" s="3"/>
      <c r="E173" s="2" t="e">
        <f t="shared" si="96"/>
        <v>#DIV/0!</v>
      </c>
      <c r="F173" s="3"/>
      <c r="G173" s="3"/>
      <c r="H173">
        <f t="shared" si="185"/>
        <v>0</v>
      </c>
      <c r="L173">
        <f t="shared" si="98"/>
        <v>0</v>
      </c>
      <c r="M173">
        <f t="shared" si="99"/>
        <v>0</v>
      </c>
      <c r="O173">
        <f t="shared" si="100"/>
        <v>0</v>
      </c>
    </row>
    <row r="174" spans="2:15" x14ac:dyDescent="0.25">
      <c r="B174" s="3"/>
      <c r="C174" s="3"/>
      <c r="D174" s="3"/>
      <c r="E174" s="2" t="e">
        <f t="shared" si="96"/>
        <v>#DIV/0!</v>
      </c>
      <c r="F174" s="3"/>
      <c r="G174" s="3"/>
      <c r="H174">
        <f t="shared" si="185"/>
        <v>0</v>
      </c>
      <c r="L174">
        <f t="shared" si="98"/>
        <v>0</v>
      </c>
      <c r="M174">
        <f t="shared" si="99"/>
        <v>0</v>
      </c>
      <c r="O174">
        <f t="shared" si="100"/>
        <v>0</v>
      </c>
    </row>
    <row r="175" spans="2:15" x14ac:dyDescent="0.25">
      <c r="B175" s="3"/>
      <c r="C175" s="3"/>
      <c r="D175" s="3"/>
      <c r="E175" s="2" t="e">
        <f t="shared" si="96"/>
        <v>#DIV/0!</v>
      </c>
      <c r="F175" s="3"/>
      <c r="G175" s="3"/>
      <c r="H175">
        <f t="shared" si="185"/>
        <v>0</v>
      </c>
      <c r="L175">
        <f t="shared" si="98"/>
        <v>0</v>
      </c>
      <c r="M175">
        <f t="shared" si="99"/>
        <v>0</v>
      </c>
      <c r="O175">
        <f t="shared" si="100"/>
        <v>0</v>
      </c>
    </row>
    <row r="176" spans="2:15" x14ac:dyDescent="0.25">
      <c r="B176" s="3"/>
      <c r="C176" s="3"/>
      <c r="D176" s="3"/>
      <c r="E176" s="2" t="e">
        <f t="shared" si="96"/>
        <v>#DIV/0!</v>
      </c>
      <c r="F176" s="3"/>
      <c r="G176" s="3"/>
      <c r="H176">
        <f t="shared" si="185"/>
        <v>0</v>
      </c>
      <c r="L176">
        <f t="shared" si="98"/>
        <v>0</v>
      </c>
      <c r="M176">
        <f t="shared" si="99"/>
        <v>0</v>
      </c>
      <c r="O176">
        <f t="shared" si="100"/>
        <v>0</v>
      </c>
    </row>
    <row r="177" spans="2:15" x14ac:dyDescent="0.25">
      <c r="B177" s="3"/>
      <c r="C177" s="3"/>
      <c r="D177" s="3"/>
      <c r="E177" s="2" t="e">
        <f t="shared" si="96"/>
        <v>#DIV/0!</v>
      </c>
      <c r="F177" s="3"/>
      <c r="G177" s="3"/>
      <c r="H177">
        <f t="shared" si="185"/>
        <v>0</v>
      </c>
      <c r="L177">
        <f t="shared" si="98"/>
        <v>0</v>
      </c>
      <c r="M177">
        <f t="shared" si="99"/>
        <v>0</v>
      </c>
      <c r="O177">
        <f t="shared" si="100"/>
        <v>0</v>
      </c>
    </row>
    <row r="178" spans="2:15" x14ac:dyDescent="0.25">
      <c r="B178" s="3"/>
      <c r="C178" s="3"/>
      <c r="D178" s="3"/>
      <c r="E178" s="2" t="e">
        <f t="shared" si="96"/>
        <v>#DIV/0!</v>
      </c>
      <c r="F178" s="3"/>
      <c r="G178" s="3"/>
      <c r="H178">
        <f t="shared" si="185"/>
        <v>0</v>
      </c>
      <c r="L178">
        <f t="shared" si="98"/>
        <v>0</v>
      </c>
      <c r="M178">
        <f t="shared" si="99"/>
        <v>0</v>
      </c>
      <c r="O178">
        <f t="shared" si="100"/>
        <v>0</v>
      </c>
    </row>
    <row r="179" spans="2:15" x14ac:dyDescent="0.25">
      <c r="B179" s="3"/>
      <c r="C179" s="3"/>
      <c r="D179" s="3"/>
      <c r="E179" s="2" t="e">
        <f t="shared" si="96"/>
        <v>#DIV/0!</v>
      </c>
      <c r="F179" s="3"/>
      <c r="G179" s="3"/>
      <c r="H179">
        <f t="shared" si="185"/>
        <v>0</v>
      </c>
      <c r="L179">
        <f t="shared" si="98"/>
        <v>0</v>
      </c>
      <c r="M179">
        <f t="shared" si="99"/>
        <v>0</v>
      </c>
      <c r="O179">
        <f t="shared" si="100"/>
        <v>0</v>
      </c>
    </row>
    <row r="180" spans="2:15" x14ac:dyDescent="0.25">
      <c r="B180" s="3"/>
      <c r="C180" s="3"/>
      <c r="D180" s="3"/>
      <c r="E180" s="2" t="e">
        <f t="shared" si="96"/>
        <v>#DIV/0!</v>
      </c>
      <c r="F180" s="3"/>
      <c r="G180" s="3"/>
      <c r="H180">
        <f t="shared" si="185"/>
        <v>0</v>
      </c>
      <c r="L180">
        <f t="shared" si="98"/>
        <v>0</v>
      </c>
      <c r="M180">
        <f t="shared" si="99"/>
        <v>0</v>
      </c>
      <c r="O180">
        <f t="shared" si="100"/>
        <v>0</v>
      </c>
    </row>
    <row r="181" spans="2:15" x14ac:dyDescent="0.25">
      <c r="B181" s="3"/>
      <c r="C181" s="3"/>
      <c r="D181" s="3"/>
      <c r="E181" s="2" t="e">
        <f t="shared" si="96"/>
        <v>#DIV/0!</v>
      </c>
      <c r="F181" s="3"/>
      <c r="G181" s="3"/>
      <c r="H181">
        <f t="shared" si="185"/>
        <v>0</v>
      </c>
      <c r="L181">
        <f t="shared" si="98"/>
        <v>0</v>
      </c>
      <c r="M181">
        <f t="shared" si="99"/>
        <v>0</v>
      </c>
      <c r="O181">
        <f t="shared" si="100"/>
        <v>0</v>
      </c>
    </row>
    <row r="182" spans="2:15" x14ac:dyDescent="0.25">
      <c r="B182" s="3"/>
      <c r="C182" s="3"/>
      <c r="D182" s="3"/>
      <c r="E182" s="2" t="e">
        <f t="shared" si="96"/>
        <v>#DIV/0!</v>
      </c>
      <c r="F182" s="3"/>
      <c r="G182" s="3"/>
      <c r="H182">
        <f t="shared" si="185"/>
        <v>0</v>
      </c>
      <c r="L182">
        <f t="shared" si="98"/>
        <v>0</v>
      </c>
      <c r="M182">
        <f t="shared" si="99"/>
        <v>0</v>
      </c>
      <c r="O182">
        <f t="shared" si="100"/>
        <v>0</v>
      </c>
    </row>
    <row r="183" spans="2:15" x14ac:dyDescent="0.25">
      <c r="B183" s="3"/>
      <c r="C183" s="3"/>
      <c r="D183" s="3"/>
      <c r="E183" s="2" t="e">
        <f t="shared" si="96"/>
        <v>#DIV/0!</v>
      </c>
      <c r="F183" s="3"/>
      <c r="G183" s="3"/>
      <c r="H183">
        <f t="shared" si="185"/>
        <v>0</v>
      </c>
      <c r="L183">
        <f t="shared" si="98"/>
        <v>0</v>
      </c>
      <c r="M183">
        <f t="shared" si="99"/>
        <v>0</v>
      </c>
      <c r="O183">
        <f t="shared" si="100"/>
        <v>0</v>
      </c>
    </row>
    <row r="184" spans="2:15" x14ac:dyDescent="0.25">
      <c r="B184" s="3"/>
      <c r="C184" s="3"/>
      <c r="D184" s="3"/>
      <c r="E184" s="2" t="e">
        <f t="shared" si="96"/>
        <v>#DIV/0!</v>
      </c>
      <c r="F184" s="3"/>
      <c r="G184" s="3"/>
      <c r="H184">
        <f t="shared" si="185"/>
        <v>0</v>
      </c>
      <c r="L184">
        <f t="shared" si="98"/>
        <v>0</v>
      </c>
      <c r="M184">
        <f t="shared" si="99"/>
        <v>0</v>
      </c>
      <c r="O184">
        <f t="shared" si="100"/>
        <v>0</v>
      </c>
    </row>
    <row r="185" spans="2:15" x14ac:dyDescent="0.25">
      <c r="B185" s="3"/>
      <c r="C185" s="3"/>
      <c r="D185" s="3"/>
      <c r="E185" s="2" t="e">
        <f t="shared" si="96"/>
        <v>#DIV/0!</v>
      </c>
      <c r="F185" s="3"/>
      <c r="G185" s="3"/>
      <c r="H185">
        <f t="shared" si="185"/>
        <v>0</v>
      </c>
      <c r="L185">
        <f t="shared" si="98"/>
        <v>0</v>
      </c>
      <c r="M185">
        <f t="shared" si="99"/>
        <v>0</v>
      </c>
      <c r="O185">
        <f t="shared" si="100"/>
        <v>0</v>
      </c>
    </row>
    <row r="186" spans="2:15" x14ac:dyDescent="0.25">
      <c r="B186" s="3"/>
      <c r="C186" s="3"/>
      <c r="D186" s="3"/>
      <c r="E186" s="2" t="e">
        <f t="shared" si="96"/>
        <v>#DIV/0!</v>
      </c>
      <c r="F186" s="3"/>
      <c r="G186" s="3"/>
      <c r="H186">
        <f t="shared" si="185"/>
        <v>0</v>
      </c>
      <c r="L186">
        <f t="shared" si="98"/>
        <v>0</v>
      </c>
      <c r="M186">
        <f t="shared" si="99"/>
        <v>0</v>
      </c>
      <c r="O186">
        <f t="shared" si="100"/>
        <v>0</v>
      </c>
    </row>
    <row r="187" spans="2:15" x14ac:dyDescent="0.25">
      <c r="B187" s="3"/>
      <c r="C187" s="3"/>
      <c r="D187" s="3"/>
      <c r="E187" s="2" t="e">
        <f t="shared" si="96"/>
        <v>#DIV/0!</v>
      </c>
      <c r="F187" s="3"/>
      <c r="G187" s="3"/>
      <c r="H187">
        <f t="shared" si="185"/>
        <v>0</v>
      </c>
      <c r="L187">
        <f t="shared" si="98"/>
        <v>0</v>
      </c>
      <c r="M187">
        <f t="shared" si="99"/>
        <v>0</v>
      </c>
      <c r="O187">
        <f t="shared" si="100"/>
        <v>0</v>
      </c>
    </row>
    <row r="188" spans="2:15" x14ac:dyDescent="0.25">
      <c r="B188" s="3"/>
      <c r="C188" s="3"/>
      <c r="D188" s="3"/>
      <c r="E188" s="2" t="e">
        <f t="shared" si="96"/>
        <v>#DIV/0!</v>
      </c>
      <c r="F188" s="3"/>
      <c r="G188" s="3"/>
      <c r="H188">
        <f t="shared" si="185"/>
        <v>0</v>
      </c>
      <c r="L188">
        <f t="shared" si="98"/>
        <v>0</v>
      </c>
      <c r="M188">
        <f t="shared" si="99"/>
        <v>0</v>
      </c>
      <c r="O188">
        <f t="shared" si="100"/>
        <v>0</v>
      </c>
    </row>
    <row r="189" spans="2:15" x14ac:dyDescent="0.25">
      <c r="B189" s="3"/>
      <c r="C189" s="3"/>
      <c r="D189" s="3"/>
      <c r="E189" s="2" t="e">
        <f t="shared" si="96"/>
        <v>#DIV/0!</v>
      </c>
      <c r="F189" s="3"/>
      <c r="G189" s="3"/>
      <c r="H189">
        <f t="shared" si="185"/>
        <v>0</v>
      </c>
      <c r="L189">
        <f t="shared" si="98"/>
        <v>0</v>
      </c>
      <c r="M189">
        <f t="shared" si="99"/>
        <v>0</v>
      </c>
      <c r="O189">
        <f t="shared" si="100"/>
        <v>0</v>
      </c>
    </row>
    <row r="190" spans="2:15" x14ac:dyDescent="0.25">
      <c r="B190" s="3"/>
      <c r="C190" s="3"/>
      <c r="D190" s="3"/>
      <c r="E190" s="2" t="e">
        <f t="shared" si="96"/>
        <v>#DIV/0!</v>
      </c>
      <c r="F190" s="3"/>
      <c r="G190" s="3"/>
      <c r="H190">
        <f t="shared" si="185"/>
        <v>0</v>
      </c>
      <c r="L190">
        <f t="shared" si="98"/>
        <v>0</v>
      </c>
      <c r="M190">
        <f t="shared" si="99"/>
        <v>0</v>
      </c>
      <c r="O190">
        <f t="shared" si="100"/>
        <v>0</v>
      </c>
    </row>
    <row r="191" spans="2:15" x14ac:dyDescent="0.25">
      <c r="B191" s="3"/>
      <c r="C191" s="3"/>
      <c r="D191" s="3"/>
      <c r="E191" s="2" t="e">
        <f t="shared" si="96"/>
        <v>#DIV/0!</v>
      </c>
      <c r="F191" s="3"/>
      <c r="G191" s="3"/>
      <c r="H191">
        <f t="shared" si="185"/>
        <v>0</v>
      </c>
      <c r="L191">
        <f t="shared" si="98"/>
        <v>0</v>
      </c>
      <c r="M191">
        <f t="shared" si="99"/>
        <v>0</v>
      </c>
      <c r="O191">
        <f t="shared" si="100"/>
        <v>0</v>
      </c>
    </row>
    <row r="192" spans="2:15" x14ac:dyDescent="0.25">
      <c r="B192" s="3"/>
      <c r="C192" s="3"/>
      <c r="D192" s="3"/>
      <c r="E192" s="2" t="e">
        <f t="shared" si="96"/>
        <v>#DIV/0!</v>
      </c>
      <c r="F192" s="3"/>
      <c r="G192" s="3"/>
      <c r="H192">
        <f t="shared" si="185"/>
        <v>0</v>
      </c>
      <c r="L192">
        <f t="shared" si="98"/>
        <v>0</v>
      </c>
      <c r="M192">
        <f t="shared" si="99"/>
        <v>0</v>
      </c>
      <c r="O192">
        <f t="shared" si="100"/>
        <v>0</v>
      </c>
    </row>
    <row r="193" spans="2:15" ht="15.75" customHeight="1" x14ac:dyDescent="0.25">
      <c r="B193" s="3"/>
      <c r="C193" s="3"/>
      <c r="D193" s="3"/>
      <c r="E193" s="2" t="e">
        <f t="shared" si="96"/>
        <v>#DIV/0!</v>
      </c>
      <c r="F193" s="3"/>
      <c r="G193" s="3"/>
      <c r="H193">
        <f>F193-G193</f>
        <v>0</v>
      </c>
      <c r="L193">
        <f t="shared" si="98"/>
        <v>0</v>
      </c>
      <c r="M193">
        <f t="shared" si="99"/>
        <v>0</v>
      </c>
      <c r="O193">
        <f t="shared" si="100"/>
        <v>0</v>
      </c>
    </row>
    <row r="194" spans="2:15" ht="15" customHeight="1" x14ac:dyDescent="0.25">
      <c r="B194" s="3"/>
      <c r="C194" s="3"/>
      <c r="D194" s="3"/>
      <c r="E194" s="2" t="e">
        <f t="shared" si="96"/>
        <v>#DIV/0!</v>
      </c>
      <c r="F194" s="3"/>
      <c r="G194" s="3"/>
      <c r="H194">
        <f t="shared" ref="H194:H257" si="188">F194-G194</f>
        <v>0</v>
      </c>
      <c r="L194">
        <f t="shared" si="98"/>
        <v>0</v>
      </c>
      <c r="M194">
        <f t="shared" si="99"/>
        <v>0</v>
      </c>
      <c r="O194">
        <f t="shared" si="100"/>
        <v>0</v>
      </c>
    </row>
    <row r="195" spans="2:15" x14ac:dyDescent="0.25">
      <c r="B195" s="3"/>
      <c r="C195" s="3"/>
      <c r="D195" s="3"/>
      <c r="E195" s="2" t="e">
        <f t="shared" si="96"/>
        <v>#DIV/0!</v>
      </c>
      <c r="F195" s="3"/>
      <c r="G195" s="3"/>
      <c r="H195">
        <f t="shared" si="188"/>
        <v>0</v>
      </c>
      <c r="L195">
        <f t="shared" si="98"/>
        <v>0</v>
      </c>
      <c r="M195">
        <f t="shared" si="99"/>
        <v>0</v>
      </c>
      <c r="O195">
        <f t="shared" si="100"/>
        <v>0</v>
      </c>
    </row>
    <row r="196" spans="2:15" x14ac:dyDescent="0.25">
      <c r="B196" s="3"/>
      <c r="C196" s="3"/>
      <c r="D196" s="3"/>
      <c r="E196" s="2" t="e">
        <f t="shared" si="96"/>
        <v>#DIV/0!</v>
      </c>
      <c r="H196">
        <f t="shared" si="188"/>
        <v>0</v>
      </c>
      <c r="L196">
        <v>0</v>
      </c>
      <c r="M196">
        <f t="shared" si="99"/>
        <v>0</v>
      </c>
      <c r="O196">
        <f t="shared" si="100"/>
        <v>0</v>
      </c>
    </row>
    <row r="197" spans="2:15" ht="14.25" customHeight="1" x14ac:dyDescent="0.25">
      <c r="B197" s="3"/>
      <c r="C197" s="3"/>
      <c r="D197" s="3"/>
      <c r="E197" s="2" t="e">
        <f t="shared" si="96"/>
        <v>#DIV/0!</v>
      </c>
      <c r="H197">
        <f t="shared" si="188"/>
        <v>0</v>
      </c>
      <c r="L197">
        <v>0</v>
      </c>
      <c r="M197">
        <f t="shared" si="99"/>
        <v>0</v>
      </c>
      <c r="O197">
        <f t="shared" si="100"/>
        <v>0</v>
      </c>
    </row>
    <row r="198" spans="2:15" x14ac:dyDescent="0.25">
      <c r="B198" s="3"/>
      <c r="C198" s="3"/>
      <c r="D198" s="3"/>
      <c r="E198" s="2" t="e">
        <f t="shared" si="96"/>
        <v>#DIV/0!</v>
      </c>
      <c r="H198">
        <f t="shared" si="188"/>
        <v>0</v>
      </c>
      <c r="L198">
        <f t="shared" ref="L198:L205" si="189">B198*10</f>
        <v>0</v>
      </c>
      <c r="M198">
        <f t="shared" si="99"/>
        <v>0</v>
      </c>
      <c r="O198">
        <f t="shared" si="100"/>
        <v>0</v>
      </c>
    </row>
    <row r="199" spans="2:15" x14ac:dyDescent="0.25">
      <c r="B199" s="3"/>
      <c r="C199" s="3"/>
      <c r="D199" s="3"/>
      <c r="E199" s="2" t="e">
        <f t="shared" si="96"/>
        <v>#DIV/0!</v>
      </c>
      <c r="H199">
        <f t="shared" si="188"/>
        <v>0</v>
      </c>
      <c r="L199">
        <f t="shared" si="189"/>
        <v>0</v>
      </c>
      <c r="M199">
        <f t="shared" si="99"/>
        <v>0</v>
      </c>
      <c r="O199">
        <f>SUM(I199:N199)</f>
        <v>0</v>
      </c>
    </row>
    <row r="200" spans="2:15" x14ac:dyDescent="0.25">
      <c r="B200" s="3"/>
      <c r="C200" s="3"/>
      <c r="D200" s="3"/>
      <c r="E200" s="2" t="e">
        <f t="shared" si="96"/>
        <v>#DIV/0!</v>
      </c>
      <c r="H200">
        <f t="shared" si="188"/>
        <v>0</v>
      </c>
      <c r="L200">
        <f t="shared" si="189"/>
        <v>0</v>
      </c>
      <c r="M200">
        <f t="shared" si="99"/>
        <v>0</v>
      </c>
      <c r="O200">
        <f t="shared" ref="O200:O263" si="190">SUM(I200:N200)</f>
        <v>0</v>
      </c>
    </row>
    <row r="201" spans="2:15" x14ac:dyDescent="0.25">
      <c r="B201" s="3"/>
      <c r="C201" s="3"/>
      <c r="D201" s="3"/>
      <c r="E201" s="2" t="e">
        <f t="shared" si="96"/>
        <v>#DIV/0!</v>
      </c>
      <c r="L201">
        <f t="shared" si="189"/>
        <v>0</v>
      </c>
      <c r="M201">
        <f t="shared" si="99"/>
        <v>0</v>
      </c>
      <c r="O201">
        <f t="shared" si="190"/>
        <v>0</v>
      </c>
    </row>
    <row r="202" spans="2:15" x14ac:dyDescent="0.25">
      <c r="B202" s="3"/>
      <c r="C202" s="3"/>
      <c r="D202" s="3"/>
      <c r="E202" s="2" t="e">
        <f t="shared" si="96"/>
        <v>#DIV/0!</v>
      </c>
      <c r="H202">
        <f t="shared" ref="H202:H207" si="191">F202-G202</f>
        <v>0</v>
      </c>
      <c r="L202">
        <f t="shared" si="189"/>
        <v>0</v>
      </c>
      <c r="M202">
        <f t="shared" si="99"/>
        <v>0</v>
      </c>
      <c r="O202">
        <f t="shared" si="190"/>
        <v>0</v>
      </c>
    </row>
    <row r="203" spans="2:15" x14ac:dyDescent="0.25">
      <c r="B203" s="3"/>
      <c r="C203" s="3"/>
      <c r="D203" s="3"/>
      <c r="E203" s="2" t="e">
        <f t="shared" si="96"/>
        <v>#DIV/0!</v>
      </c>
      <c r="H203">
        <f t="shared" si="191"/>
        <v>0</v>
      </c>
      <c r="L203">
        <f t="shared" si="189"/>
        <v>0</v>
      </c>
      <c r="M203">
        <f t="shared" si="99"/>
        <v>0</v>
      </c>
      <c r="O203">
        <f t="shared" si="190"/>
        <v>0</v>
      </c>
    </row>
    <row r="204" spans="2:15" x14ac:dyDescent="0.25">
      <c r="B204" s="3"/>
      <c r="C204" s="3"/>
      <c r="D204" s="3"/>
      <c r="E204" s="2" t="e">
        <f t="shared" si="96"/>
        <v>#DIV/0!</v>
      </c>
      <c r="H204">
        <f t="shared" si="191"/>
        <v>0</v>
      </c>
      <c r="L204">
        <f t="shared" si="189"/>
        <v>0</v>
      </c>
      <c r="M204">
        <f t="shared" si="99"/>
        <v>0</v>
      </c>
      <c r="O204">
        <f t="shared" si="190"/>
        <v>0</v>
      </c>
    </row>
    <row r="205" spans="2:15" x14ac:dyDescent="0.25">
      <c r="B205" s="3"/>
      <c r="C205" s="3"/>
      <c r="D205" s="3"/>
      <c r="E205" s="2" t="e">
        <f t="shared" si="96"/>
        <v>#DIV/0!</v>
      </c>
      <c r="H205">
        <f t="shared" si="191"/>
        <v>0</v>
      </c>
      <c r="L205">
        <f t="shared" si="189"/>
        <v>0</v>
      </c>
      <c r="M205">
        <f t="shared" si="99"/>
        <v>0</v>
      </c>
      <c r="O205">
        <f t="shared" si="190"/>
        <v>0</v>
      </c>
    </row>
    <row r="206" spans="2:15" ht="14.25" customHeight="1" x14ac:dyDescent="0.25">
      <c r="B206" s="3"/>
      <c r="C206" s="3"/>
      <c r="D206" s="3"/>
      <c r="E206" s="2" t="e">
        <f t="shared" ref="E206:E269" si="192">(B206)/(B206+C206+D206)</f>
        <v>#DIV/0!</v>
      </c>
      <c r="H206">
        <f t="shared" si="191"/>
        <v>0</v>
      </c>
      <c r="L206">
        <v>0</v>
      </c>
      <c r="M206">
        <f t="shared" ref="M206:M245" si="193">D206*5</f>
        <v>0</v>
      </c>
      <c r="O206">
        <f t="shared" si="190"/>
        <v>0</v>
      </c>
    </row>
    <row r="207" spans="2:15" x14ac:dyDescent="0.25">
      <c r="B207" s="3"/>
      <c r="C207" s="3"/>
      <c r="D207" s="3"/>
      <c r="E207" s="2" t="e">
        <f t="shared" si="192"/>
        <v>#DIV/0!</v>
      </c>
      <c r="H207">
        <f t="shared" si="191"/>
        <v>0</v>
      </c>
      <c r="L207">
        <f t="shared" ref="L207:L270" si="194">B207*10</f>
        <v>0</v>
      </c>
      <c r="M207">
        <f t="shared" si="193"/>
        <v>0</v>
      </c>
      <c r="O207">
        <f t="shared" si="190"/>
        <v>0</v>
      </c>
    </row>
    <row r="208" spans="2:15" x14ac:dyDescent="0.25">
      <c r="B208" s="3"/>
      <c r="C208" s="3"/>
      <c r="D208" s="3"/>
      <c r="E208" s="2" t="e">
        <f t="shared" si="192"/>
        <v>#DIV/0!</v>
      </c>
      <c r="H208">
        <f t="shared" si="188"/>
        <v>0</v>
      </c>
      <c r="L208">
        <f t="shared" si="194"/>
        <v>0</v>
      </c>
      <c r="M208">
        <f t="shared" si="193"/>
        <v>0</v>
      </c>
      <c r="O208">
        <f t="shared" si="190"/>
        <v>0</v>
      </c>
    </row>
    <row r="209" spans="2:15" x14ac:dyDescent="0.25">
      <c r="B209" s="3"/>
      <c r="C209" s="3"/>
      <c r="D209" s="3"/>
      <c r="E209" s="2" t="e">
        <f t="shared" si="192"/>
        <v>#DIV/0!</v>
      </c>
      <c r="H209">
        <f t="shared" si="188"/>
        <v>0</v>
      </c>
      <c r="L209">
        <f t="shared" si="194"/>
        <v>0</v>
      </c>
      <c r="M209">
        <f t="shared" si="193"/>
        <v>0</v>
      </c>
      <c r="O209">
        <f t="shared" si="190"/>
        <v>0</v>
      </c>
    </row>
    <row r="210" spans="2:15" x14ac:dyDescent="0.25">
      <c r="B210" s="3"/>
      <c r="C210" s="3"/>
      <c r="D210" s="3"/>
      <c r="E210" s="2" t="e">
        <f t="shared" si="192"/>
        <v>#DIV/0!</v>
      </c>
      <c r="H210">
        <f t="shared" si="188"/>
        <v>0</v>
      </c>
      <c r="L210">
        <f t="shared" si="194"/>
        <v>0</v>
      </c>
      <c r="M210">
        <f t="shared" si="193"/>
        <v>0</v>
      </c>
      <c r="O210">
        <f t="shared" si="190"/>
        <v>0</v>
      </c>
    </row>
    <row r="211" spans="2:15" ht="14.25" customHeight="1" x14ac:dyDescent="0.25">
      <c r="B211" s="3"/>
      <c r="C211" s="3"/>
      <c r="D211" s="3"/>
      <c r="E211" s="2" t="e">
        <f t="shared" si="192"/>
        <v>#DIV/0!</v>
      </c>
      <c r="H211">
        <f t="shared" si="188"/>
        <v>0</v>
      </c>
      <c r="L211">
        <v>0</v>
      </c>
      <c r="M211">
        <f t="shared" si="193"/>
        <v>0</v>
      </c>
      <c r="O211">
        <f t="shared" si="190"/>
        <v>0</v>
      </c>
    </row>
    <row r="212" spans="2:15" ht="14.25" customHeight="1" x14ac:dyDescent="0.25">
      <c r="B212" s="3"/>
      <c r="C212" s="3"/>
      <c r="D212" s="3"/>
      <c r="E212" s="2" t="e">
        <f t="shared" si="192"/>
        <v>#DIV/0!</v>
      </c>
      <c r="H212">
        <f t="shared" si="188"/>
        <v>0</v>
      </c>
      <c r="L212">
        <v>0</v>
      </c>
      <c r="M212">
        <f t="shared" si="193"/>
        <v>0</v>
      </c>
      <c r="O212">
        <f t="shared" si="190"/>
        <v>0</v>
      </c>
    </row>
    <row r="213" spans="2:15" x14ac:dyDescent="0.25">
      <c r="B213" s="3"/>
      <c r="C213" s="3"/>
      <c r="D213" s="3"/>
      <c r="E213" s="2" t="e">
        <f t="shared" si="192"/>
        <v>#DIV/0!</v>
      </c>
      <c r="H213">
        <f t="shared" si="188"/>
        <v>0</v>
      </c>
      <c r="L213">
        <f t="shared" ref="L213" si="195">B213*10</f>
        <v>0</v>
      </c>
      <c r="M213">
        <f t="shared" si="193"/>
        <v>0</v>
      </c>
      <c r="O213">
        <f t="shared" si="190"/>
        <v>0</v>
      </c>
    </row>
    <row r="214" spans="2:15" x14ac:dyDescent="0.25">
      <c r="B214" s="3"/>
      <c r="C214" s="3"/>
      <c r="D214" s="3"/>
      <c r="E214" s="2" t="e">
        <f t="shared" si="192"/>
        <v>#DIV/0!</v>
      </c>
      <c r="H214">
        <f t="shared" si="188"/>
        <v>0</v>
      </c>
      <c r="L214">
        <f t="shared" si="194"/>
        <v>0</v>
      </c>
      <c r="M214">
        <f t="shared" si="193"/>
        <v>0</v>
      </c>
      <c r="O214">
        <f t="shared" si="190"/>
        <v>0</v>
      </c>
    </row>
    <row r="215" spans="2:15" x14ac:dyDescent="0.25">
      <c r="B215" s="3"/>
      <c r="C215" s="3"/>
      <c r="D215" s="3"/>
      <c r="E215" s="2" t="e">
        <f t="shared" si="192"/>
        <v>#DIV/0!</v>
      </c>
      <c r="H215">
        <f t="shared" si="188"/>
        <v>0</v>
      </c>
      <c r="L215">
        <f t="shared" si="194"/>
        <v>0</v>
      </c>
      <c r="M215">
        <f t="shared" si="193"/>
        <v>0</v>
      </c>
      <c r="O215">
        <f t="shared" si="190"/>
        <v>0</v>
      </c>
    </row>
    <row r="216" spans="2:15" x14ac:dyDescent="0.25">
      <c r="B216" s="3"/>
      <c r="C216" s="3"/>
      <c r="D216" s="3"/>
      <c r="E216" s="2" t="e">
        <f t="shared" si="192"/>
        <v>#DIV/0!</v>
      </c>
      <c r="H216">
        <f t="shared" si="188"/>
        <v>0</v>
      </c>
      <c r="L216">
        <f t="shared" si="194"/>
        <v>0</v>
      </c>
      <c r="M216">
        <f t="shared" si="193"/>
        <v>0</v>
      </c>
      <c r="O216">
        <f t="shared" si="190"/>
        <v>0</v>
      </c>
    </row>
    <row r="217" spans="2:15" x14ac:dyDescent="0.25">
      <c r="B217" s="3"/>
      <c r="C217" s="3"/>
      <c r="D217" s="3"/>
      <c r="E217" s="2" t="e">
        <f t="shared" si="192"/>
        <v>#DIV/0!</v>
      </c>
      <c r="H217">
        <f t="shared" si="188"/>
        <v>0</v>
      </c>
      <c r="L217">
        <f t="shared" si="194"/>
        <v>0</v>
      </c>
      <c r="M217">
        <f t="shared" si="193"/>
        <v>0</v>
      </c>
      <c r="O217">
        <f t="shared" si="190"/>
        <v>0</v>
      </c>
    </row>
    <row r="218" spans="2:15" x14ac:dyDescent="0.25">
      <c r="B218" s="3"/>
      <c r="C218" s="3"/>
      <c r="D218" s="3"/>
      <c r="E218" s="2" t="e">
        <f t="shared" si="192"/>
        <v>#DIV/0!</v>
      </c>
      <c r="H218">
        <f t="shared" si="188"/>
        <v>0</v>
      </c>
      <c r="L218">
        <f t="shared" si="194"/>
        <v>0</v>
      </c>
      <c r="M218">
        <f t="shared" si="193"/>
        <v>0</v>
      </c>
      <c r="O218">
        <f t="shared" si="190"/>
        <v>0</v>
      </c>
    </row>
    <row r="219" spans="2:15" x14ac:dyDescent="0.25">
      <c r="B219" s="3"/>
      <c r="C219" s="3"/>
      <c r="D219" s="3"/>
      <c r="E219" s="2" t="e">
        <f t="shared" si="192"/>
        <v>#DIV/0!</v>
      </c>
      <c r="H219">
        <f t="shared" si="188"/>
        <v>0</v>
      </c>
      <c r="L219">
        <f t="shared" si="194"/>
        <v>0</v>
      </c>
      <c r="M219">
        <f t="shared" si="193"/>
        <v>0</v>
      </c>
      <c r="O219">
        <f t="shared" si="190"/>
        <v>0</v>
      </c>
    </row>
    <row r="220" spans="2:15" x14ac:dyDescent="0.25">
      <c r="B220" s="3"/>
      <c r="C220" s="3"/>
      <c r="D220" s="3"/>
      <c r="E220" s="2" t="e">
        <f t="shared" si="192"/>
        <v>#DIV/0!</v>
      </c>
      <c r="H220">
        <f t="shared" si="188"/>
        <v>0</v>
      </c>
      <c r="L220">
        <f t="shared" si="194"/>
        <v>0</v>
      </c>
      <c r="M220">
        <f t="shared" si="193"/>
        <v>0</v>
      </c>
      <c r="O220">
        <f t="shared" si="190"/>
        <v>0</v>
      </c>
    </row>
    <row r="221" spans="2:15" x14ac:dyDescent="0.25">
      <c r="B221" s="3"/>
      <c r="C221" s="3"/>
      <c r="D221" s="3"/>
      <c r="E221" s="2" t="e">
        <f t="shared" si="192"/>
        <v>#DIV/0!</v>
      </c>
      <c r="H221">
        <f t="shared" si="188"/>
        <v>0</v>
      </c>
      <c r="L221">
        <f t="shared" si="194"/>
        <v>0</v>
      </c>
      <c r="M221">
        <f t="shared" si="193"/>
        <v>0</v>
      </c>
      <c r="O221">
        <f t="shared" si="190"/>
        <v>0</v>
      </c>
    </row>
    <row r="222" spans="2:15" ht="14.25" customHeight="1" x14ac:dyDescent="0.25">
      <c r="B222" s="3"/>
      <c r="C222" s="3"/>
      <c r="D222" s="3"/>
      <c r="E222" s="2" t="e">
        <f t="shared" si="192"/>
        <v>#DIV/0!</v>
      </c>
      <c r="H222">
        <f t="shared" si="188"/>
        <v>0</v>
      </c>
      <c r="L222">
        <v>0</v>
      </c>
      <c r="M222">
        <f t="shared" si="193"/>
        <v>0</v>
      </c>
      <c r="O222">
        <f t="shared" si="190"/>
        <v>0</v>
      </c>
    </row>
    <row r="223" spans="2:15" ht="14.25" customHeight="1" x14ac:dyDescent="0.25">
      <c r="B223" s="3"/>
      <c r="C223" s="3"/>
      <c r="D223" s="3"/>
      <c r="E223" s="2" t="e">
        <f t="shared" si="192"/>
        <v>#DIV/0!</v>
      </c>
      <c r="H223">
        <f t="shared" si="188"/>
        <v>0</v>
      </c>
      <c r="L223">
        <v>0</v>
      </c>
      <c r="M223">
        <f t="shared" si="193"/>
        <v>0</v>
      </c>
      <c r="O223">
        <f t="shared" si="190"/>
        <v>0</v>
      </c>
    </row>
    <row r="224" spans="2:15" x14ac:dyDescent="0.25">
      <c r="B224" s="3"/>
      <c r="C224" s="3"/>
      <c r="D224" s="3"/>
      <c r="E224" s="2" t="e">
        <f t="shared" si="192"/>
        <v>#DIV/0!</v>
      </c>
      <c r="H224">
        <f t="shared" si="188"/>
        <v>0</v>
      </c>
      <c r="L224">
        <f t="shared" si="194"/>
        <v>0</v>
      </c>
      <c r="M224">
        <f t="shared" si="193"/>
        <v>0</v>
      </c>
      <c r="O224">
        <f t="shared" si="190"/>
        <v>0</v>
      </c>
    </row>
    <row r="225" spans="2:15" ht="14.25" customHeight="1" x14ac:dyDescent="0.25">
      <c r="B225" s="3"/>
      <c r="C225" s="3"/>
      <c r="D225" s="3"/>
      <c r="E225" s="2" t="e">
        <f t="shared" si="192"/>
        <v>#DIV/0!</v>
      </c>
      <c r="H225">
        <f t="shared" si="188"/>
        <v>0</v>
      </c>
      <c r="L225">
        <v>0</v>
      </c>
      <c r="M225">
        <f t="shared" si="193"/>
        <v>0</v>
      </c>
      <c r="O225">
        <f t="shared" si="190"/>
        <v>0</v>
      </c>
    </row>
    <row r="226" spans="2:15" x14ac:dyDescent="0.25">
      <c r="B226" s="3"/>
      <c r="C226" s="3"/>
      <c r="D226" s="3"/>
      <c r="E226" s="2" t="e">
        <f t="shared" si="192"/>
        <v>#DIV/0!</v>
      </c>
      <c r="H226">
        <f t="shared" si="188"/>
        <v>0</v>
      </c>
      <c r="L226">
        <f t="shared" ref="L226:L228" si="196">B226*10</f>
        <v>0</v>
      </c>
      <c r="M226">
        <f t="shared" si="193"/>
        <v>0</v>
      </c>
      <c r="O226">
        <f t="shared" si="190"/>
        <v>0</v>
      </c>
    </row>
    <row r="227" spans="2:15" x14ac:dyDescent="0.25">
      <c r="B227" s="3"/>
      <c r="C227" s="3"/>
      <c r="D227" s="3"/>
      <c r="E227" s="2" t="e">
        <f t="shared" si="192"/>
        <v>#DIV/0!</v>
      </c>
      <c r="H227">
        <f t="shared" si="188"/>
        <v>0</v>
      </c>
      <c r="L227">
        <f t="shared" si="196"/>
        <v>0</v>
      </c>
      <c r="M227">
        <f t="shared" si="193"/>
        <v>0</v>
      </c>
      <c r="O227">
        <f t="shared" si="190"/>
        <v>0</v>
      </c>
    </row>
    <row r="228" spans="2:15" ht="16.5" customHeight="1" x14ac:dyDescent="0.25">
      <c r="B228" s="3"/>
      <c r="C228" s="3"/>
      <c r="D228" s="3"/>
      <c r="E228" s="2" t="e">
        <f t="shared" si="192"/>
        <v>#DIV/0!</v>
      </c>
      <c r="H228">
        <f t="shared" si="188"/>
        <v>0</v>
      </c>
      <c r="L228">
        <f t="shared" si="196"/>
        <v>0</v>
      </c>
      <c r="M228">
        <f t="shared" si="193"/>
        <v>0</v>
      </c>
      <c r="O228">
        <f t="shared" si="190"/>
        <v>0</v>
      </c>
    </row>
    <row r="229" spans="2:15" ht="14.25" customHeight="1" x14ac:dyDescent="0.25">
      <c r="B229" s="3"/>
      <c r="C229" s="3"/>
      <c r="D229" s="3"/>
      <c r="E229" s="2" t="e">
        <f t="shared" si="192"/>
        <v>#DIV/0!</v>
      </c>
      <c r="H229">
        <f t="shared" si="188"/>
        <v>0</v>
      </c>
      <c r="L229">
        <v>0</v>
      </c>
      <c r="M229">
        <f t="shared" si="193"/>
        <v>0</v>
      </c>
      <c r="O229">
        <f t="shared" si="190"/>
        <v>0</v>
      </c>
    </row>
    <row r="230" spans="2:15" x14ac:dyDescent="0.25">
      <c r="B230" s="3"/>
      <c r="C230" s="3"/>
      <c r="D230" s="3"/>
      <c r="E230" s="2" t="e">
        <f t="shared" si="192"/>
        <v>#DIV/0!</v>
      </c>
      <c r="H230">
        <f t="shared" si="188"/>
        <v>0</v>
      </c>
      <c r="L230">
        <f t="shared" ref="L230" si="197">B230*10</f>
        <v>0</v>
      </c>
      <c r="M230">
        <f t="shared" si="193"/>
        <v>0</v>
      </c>
      <c r="O230">
        <f t="shared" si="190"/>
        <v>0</v>
      </c>
    </row>
    <row r="231" spans="2:15" x14ac:dyDescent="0.25">
      <c r="B231" s="3"/>
      <c r="C231" s="3"/>
      <c r="D231" s="3"/>
      <c r="E231" s="2" t="e">
        <f t="shared" si="192"/>
        <v>#DIV/0!</v>
      </c>
      <c r="H231">
        <f t="shared" si="188"/>
        <v>0</v>
      </c>
      <c r="L231">
        <f t="shared" si="194"/>
        <v>0</v>
      </c>
      <c r="M231">
        <f t="shared" si="193"/>
        <v>0</v>
      </c>
      <c r="O231">
        <f t="shared" si="190"/>
        <v>0</v>
      </c>
    </row>
    <row r="232" spans="2:15" x14ac:dyDescent="0.25">
      <c r="B232" s="3"/>
      <c r="C232" s="3"/>
      <c r="D232" s="3"/>
      <c r="E232" s="2" t="e">
        <f t="shared" si="192"/>
        <v>#DIV/0!</v>
      </c>
      <c r="H232">
        <f t="shared" si="188"/>
        <v>0</v>
      </c>
      <c r="L232">
        <f t="shared" si="194"/>
        <v>0</v>
      </c>
      <c r="M232">
        <f t="shared" si="193"/>
        <v>0</v>
      </c>
      <c r="O232">
        <f t="shared" si="190"/>
        <v>0</v>
      </c>
    </row>
    <row r="233" spans="2:15" ht="14.25" customHeight="1" x14ac:dyDescent="0.25">
      <c r="B233" s="3"/>
      <c r="C233" s="3"/>
      <c r="D233" s="3"/>
      <c r="E233" s="2" t="e">
        <f t="shared" si="192"/>
        <v>#DIV/0!</v>
      </c>
      <c r="H233">
        <f t="shared" si="188"/>
        <v>0</v>
      </c>
      <c r="L233">
        <v>0</v>
      </c>
      <c r="M233">
        <f t="shared" si="193"/>
        <v>0</v>
      </c>
      <c r="O233">
        <f t="shared" si="190"/>
        <v>0</v>
      </c>
    </row>
    <row r="234" spans="2:15" x14ac:dyDescent="0.25">
      <c r="B234" s="3"/>
      <c r="C234" s="3"/>
      <c r="D234" s="3"/>
      <c r="E234" s="2" t="e">
        <f t="shared" si="192"/>
        <v>#DIV/0!</v>
      </c>
      <c r="H234">
        <f t="shared" si="188"/>
        <v>0</v>
      </c>
      <c r="L234">
        <f t="shared" si="194"/>
        <v>0</v>
      </c>
      <c r="M234">
        <f t="shared" si="193"/>
        <v>0</v>
      </c>
      <c r="O234">
        <f t="shared" si="190"/>
        <v>0</v>
      </c>
    </row>
    <row r="235" spans="2:15" x14ac:dyDescent="0.25">
      <c r="B235" s="3"/>
      <c r="C235" s="3"/>
      <c r="D235" s="3"/>
      <c r="E235" s="2" t="e">
        <f t="shared" si="192"/>
        <v>#DIV/0!</v>
      </c>
      <c r="H235">
        <f t="shared" si="188"/>
        <v>0</v>
      </c>
      <c r="L235">
        <f t="shared" si="194"/>
        <v>0</v>
      </c>
      <c r="M235">
        <f t="shared" si="193"/>
        <v>0</v>
      </c>
      <c r="O235">
        <f t="shared" si="190"/>
        <v>0</v>
      </c>
    </row>
    <row r="236" spans="2:15" x14ac:dyDescent="0.25">
      <c r="B236" s="3"/>
      <c r="C236" s="3"/>
      <c r="D236" s="3"/>
      <c r="E236" s="2" t="e">
        <f t="shared" si="192"/>
        <v>#DIV/0!</v>
      </c>
      <c r="H236">
        <f t="shared" si="188"/>
        <v>0</v>
      </c>
      <c r="L236">
        <f t="shared" si="194"/>
        <v>0</v>
      </c>
      <c r="M236">
        <f t="shared" si="193"/>
        <v>0</v>
      </c>
      <c r="O236">
        <f t="shared" si="190"/>
        <v>0</v>
      </c>
    </row>
    <row r="237" spans="2:15" x14ac:dyDescent="0.25">
      <c r="B237" s="3"/>
      <c r="C237" s="3"/>
      <c r="D237" s="3"/>
      <c r="E237" s="2" t="e">
        <f t="shared" si="192"/>
        <v>#DIV/0!</v>
      </c>
      <c r="H237">
        <f t="shared" si="188"/>
        <v>0</v>
      </c>
      <c r="L237">
        <f t="shared" si="194"/>
        <v>0</v>
      </c>
      <c r="M237">
        <f t="shared" si="193"/>
        <v>0</v>
      </c>
      <c r="O237">
        <f t="shared" si="190"/>
        <v>0</v>
      </c>
    </row>
    <row r="238" spans="2:15" x14ac:dyDescent="0.25">
      <c r="B238" s="3"/>
      <c r="C238" s="3"/>
      <c r="D238" s="3"/>
      <c r="E238" s="2" t="e">
        <f t="shared" si="192"/>
        <v>#DIV/0!</v>
      </c>
      <c r="H238">
        <f t="shared" si="188"/>
        <v>0</v>
      </c>
      <c r="L238">
        <f t="shared" si="194"/>
        <v>0</v>
      </c>
      <c r="M238">
        <f t="shared" si="193"/>
        <v>0</v>
      </c>
      <c r="O238">
        <f t="shared" si="190"/>
        <v>0</v>
      </c>
    </row>
    <row r="239" spans="2:15" x14ac:dyDescent="0.25">
      <c r="E239" s="2" t="e">
        <f t="shared" si="192"/>
        <v>#DIV/0!</v>
      </c>
      <c r="H239">
        <f t="shared" si="188"/>
        <v>0</v>
      </c>
      <c r="L239">
        <f t="shared" si="194"/>
        <v>0</v>
      </c>
      <c r="M239">
        <f t="shared" si="193"/>
        <v>0</v>
      </c>
      <c r="O239">
        <f t="shared" si="190"/>
        <v>0</v>
      </c>
    </row>
    <row r="240" spans="2:15" x14ac:dyDescent="0.25">
      <c r="E240" s="2" t="e">
        <f t="shared" si="192"/>
        <v>#DIV/0!</v>
      </c>
      <c r="H240">
        <f t="shared" si="188"/>
        <v>0</v>
      </c>
      <c r="L240">
        <f t="shared" si="194"/>
        <v>0</v>
      </c>
      <c r="M240">
        <f t="shared" si="193"/>
        <v>0</v>
      </c>
      <c r="O240">
        <f t="shared" si="190"/>
        <v>0</v>
      </c>
    </row>
    <row r="241" spans="5:15" x14ac:dyDescent="0.25">
      <c r="E241" s="2" t="e">
        <f t="shared" si="192"/>
        <v>#DIV/0!</v>
      </c>
      <c r="H241">
        <f t="shared" si="188"/>
        <v>0</v>
      </c>
      <c r="L241">
        <f t="shared" si="194"/>
        <v>0</v>
      </c>
      <c r="M241">
        <f t="shared" si="193"/>
        <v>0</v>
      </c>
      <c r="O241">
        <f t="shared" si="190"/>
        <v>0</v>
      </c>
    </row>
    <row r="242" spans="5:15" x14ac:dyDescent="0.25">
      <c r="E242" s="2" t="e">
        <f t="shared" si="192"/>
        <v>#DIV/0!</v>
      </c>
      <c r="H242">
        <f t="shared" si="188"/>
        <v>0</v>
      </c>
      <c r="L242">
        <f t="shared" si="194"/>
        <v>0</v>
      </c>
      <c r="M242">
        <f t="shared" si="193"/>
        <v>0</v>
      </c>
      <c r="O242">
        <f t="shared" si="190"/>
        <v>0</v>
      </c>
    </row>
    <row r="243" spans="5:15" x14ac:dyDescent="0.25">
      <c r="E243" s="2" t="e">
        <f t="shared" si="192"/>
        <v>#DIV/0!</v>
      </c>
      <c r="H243">
        <f t="shared" si="188"/>
        <v>0</v>
      </c>
      <c r="L243">
        <f t="shared" si="194"/>
        <v>0</v>
      </c>
      <c r="M243">
        <f t="shared" si="193"/>
        <v>0</v>
      </c>
      <c r="O243">
        <f t="shared" si="190"/>
        <v>0</v>
      </c>
    </row>
    <row r="244" spans="5:15" x14ac:dyDescent="0.25">
      <c r="E244" s="2" t="e">
        <f t="shared" si="192"/>
        <v>#DIV/0!</v>
      </c>
      <c r="H244">
        <f t="shared" si="188"/>
        <v>0</v>
      </c>
      <c r="L244">
        <f t="shared" si="194"/>
        <v>0</v>
      </c>
      <c r="M244">
        <f t="shared" si="193"/>
        <v>0</v>
      </c>
      <c r="O244">
        <f t="shared" si="190"/>
        <v>0</v>
      </c>
    </row>
    <row r="245" spans="5:15" x14ac:dyDescent="0.25">
      <c r="E245" s="2" t="e">
        <f t="shared" si="192"/>
        <v>#DIV/0!</v>
      </c>
      <c r="H245">
        <f t="shared" si="188"/>
        <v>0</v>
      </c>
      <c r="L245">
        <f t="shared" si="194"/>
        <v>0</v>
      </c>
      <c r="M245">
        <f t="shared" si="193"/>
        <v>0</v>
      </c>
      <c r="O245">
        <f t="shared" si="190"/>
        <v>0</v>
      </c>
    </row>
    <row r="246" spans="5:15" x14ac:dyDescent="0.25">
      <c r="E246" s="2" t="e">
        <f t="shared" si="192"/>
        <v>#DIV/0!</v>
      </c>
      <c r="H246">
        <f t="shared" si="188"/>
        <v>0</v>
      </c>
      <c r="L246">
        <f t="shared" si="194"/>
        <v>0</v>
      </c>
      <c r="M246">
        <v>0</v>
      </c>
      <c r="O246">
        <f t="shared" si="190"/>
        <v>0</v>
      </c>
    </row>
    <row r="247" spans="5:15" x14ac:dyDescent="0.25">
      <c r="E247" s="2" t="e">
        <f t="shared" si="192"/>
        <v>#DIV/0!</v>
      </c>
      <c r="H247">
        <f t="shared" si="188"/>
        <v>0</v>
      </c>
      <c r="L247">
        <f t="shared" si="194"/>
        <v>0</v>
      </c>
      <c r="M247">
        <f t="shared" ref="M247:M305" si="198">D247*5</f>
        <v>0</v>
      </c>
      <c r="O247">
        <f t="shared" si="190"/>
        <v>0</v>
      </c>
    </row>
    <row r="248" spans="5:15" x14ac:dyDescent="0.25">
      <c r="E248" s="2" t="e">
        <f t="shared" si="192"/>
        <v>#DIV/0!</v>
      </c>
      <c r="H248">
        <f t="shared" si="188"/>
        <v>0</v>
      </c>
      <c r="L248">
        <f t="shared" si="194"/>
        <v>0</v>
      </c>
      <c r="M248">
        <f t="shared" si="198"/>
        <v>0</v>
      </c>
      <c r="O248">
        <f t="shared" si="190"/>
        <v>0</v>
      </c>
    </row>
    <row r="249" spans="5:15" x14ac:dyDescent="0.25">
      <c r="E249" s="2" t="e">
        <f t="shared" si="192"/>
        <v>#DIV/0!</v>
      </c>
      <c r="H249">
        <f t="shared" si="188"/>
        <v>0</v>
      </c>
      <c r="L249">
        <f t="shared" si="194"/>
        <v>0</v>
      </c>
      <c r="M249">
        <f t="shared" si="198"/>
        <v>0</v>
      </c>
      <c r="O249">
        <f t="shared" si="190"/>
        <v>0</v>
      </c>
    </row>
    <row r="250" spans="5:15" x14ac:dyDescent="0.25">
      <c r="E250" s="2" t="e">
        <f t="shared" si="192"/>
        <v>#DIV/0!</v>
      </c>
      <c r="H250">
        <f t="shared" si="188"/>
        <v>0</v>
      </c>
      <c r="L250">
        <f t="shared" si="194"/>
        <v>0</v>
      </c>
      <c r="M250">
        <f t="shared" si="198"/>
        <v>0</v>
      </c>
      <c r="O250">
        <f t="shared" si="190"/>
        <v>0</v>
      </c>
    </row>
    <row r="251" spans="5:15" x14ac:dyDescent="0.25">
      <c r="E251" s="2" t="e">
        <f t="shared" si="192"/>
        <v>#DIV/0!</v>
      </c>
      <c r="H251">
        <f t="shared" si="188"/>
        <v>0</v>
      </c>
      <c r="L251">
        <f t="shared" si="194"/>
        <v>0</v>
      </c>
      <c r="M251">
        <f t="shared" si="198"/>
        <v>0</v>
      </c>
      <c r="O251">
        <f t="shared" si="190"/>
        <v>0</v>
      </c>
    </row>
    <row r="252" spans="5:15" x14ac:dyDescent="0.25">
      <c r="E252" s="2" t="e">
        <f t="shared" si="192"/>
        <v>#DIV/0!</v>
      </c>
      <c r="H252">
        <f t="shared" si="188"/>
        <v>0</v>
      </c>
      <c r="L252">
        <f t="shared" si="194"/>
        <v>0</v>
      </c>
      <c r="M252">
        <f t="shared" si="198"/>
        <v>0</v>
      </c>
      <c r="O252">
        <f t="shared" si="190"/>
        <v>0</v>
      </c>
    </row>
    <row r="253" spans="5:15" x14ac:dyDescent="0.25">
      <c r="E253" s="2" t="e">
        <f t="shared" si="192"/>
        <v>#DIV/0!</v>
      </c>
      <c r="H253">
        <f t="shared" si="188"/>
        <v>0</v>
      </c>
      <c r="L253">
        <f t="shared" si="194"/>
        <v>0</v>
      </c>
      <c r="M253">
        <f t="shared" si="198"/>
        <v>0</v>
      </c>
      <c r="O253">
        <f t="shared" si="190"/>
        <v>0</v>
      </c>
    </row>
    <row r="254" spans="5:15" x14ac:dyDescent="0.25">
      <c r="E254" s="2" t="e">
        <f t="shared" si="192"/>
        <v>#DIV/0!</v>
      </c>
      <c r="H254">
        <f t="shared" si="188"/>
        <v>0</v>
      </c>
      <c r="L254">
        <f t="shared" si="194"/>
        <v>0</v>
      </c>
      <c r="M254">
        <f t="shared" si="198"/>
        <v>0</v>
      </c>
      <c r="O254">
        <f t="shared" si="190"/>
        <v>0</v>
      </c>
    </row>
    <row r="255" spans="5:15" x14ac:dyDescent="0.25">
      <c r="E255" s="2" t="e">
        <f t="shared" si="192"/>
        <v>#DIV/0!</v>
      </c>
      <c r="H255">
        <f t="shared" si="188"/>
        <v>0</v>
      </c>
      <c r="L255">
        <f t="shared" si="194"/>
        <v>0</v>
      </c>
      <c r="M255">
        <f t="shared" si="198"/>
        <v>0</v>
      </c>
      <c r="O255">
        <f t="shared" si="190"/>
        <v>0</v>
      </c>
    </row>
    <row r="256" spans="5:15" x14ac:dyDescent="0.25">
      <c r="E256" s="2" t="e">
        <f t="shared" si="192"/>
        <v>#DIV/0!</v>
      </c>
      <c r="H256">
        <f t="shared" si="188"/>
        <v>0</v>
      </c>
      <c r="L256">
        <f t="shared" si="194"/>
        <v>0</v>
      </c>
      <c r="M256">
        <f t="shared" si="198"/>
        <v>0</v>
      </c>
      <c r="O256">
        <f t="shared" si="190"/>
        <v>0</v>
      </c>
    </row>
    <row r="257" spans="1:16" x14ac:dyDescent="0.25">
      <c r="E257" s="2" t="e">
        <f t="shared" si="192"/>
        <v>#DIV/0!</v>
      </c>
      <c r="H257">
        <f t="shared" si="188"/>
        <v>0</v>
      </c>
      <c r="L257">
        <f t="shared" si="194"/>
        <v>0</v>
      </c>
      <c r="M257">
        <f t="shared" si="198"/>
        <v>0</v>
      </c>
      <c r="O257">
        <f t="shared" si="190"/>
        <v>0</v>
      </c>
    </row>
    <row r="258" spans="1:16" x14ac:dyDescent="0.25">
      <c r="E258" s="2" t="e">
        <f t="shared" si="192"/>
        <v>#DIV/0!</v>
      </c>
      <c r="H258">
        <f t="shared" ref="H258:H305" si="199">F258-G258</f>
        <v>0</v>
      </c>
      <c r="L258">
        <f t="shared" si="194"/>
        <v>0</v>
      </c>
      <c r="M258">
        <f t="shared" si="198"/>
        <v>0</v>
      </c>
      <c r="O258">
        <f t="shared" si="190"/>
        <v>0</v>
      </c>
    </row>
    <row r="259" spans="1:16" x14ac:dyDescent="0.25">
      <c r="E259" s="2" t="e">
        <f t="shared" si="192"/>
        <v>#DIV/0!</v>
      </c>
      <c r="H259">
        <f t="shared" si="199"/>
        <v>0</v>
      </c>
      <c r="L259">
        <f t="shared" si="194"/>
        <v>0</v>
      </c>
      <c r="M259">
        <f t="shared" si="198"/>
        <v>0</v>
      </c>
      <c r="O259">
        <f t="shared" si="190"/>
        <v>0</v>
      </c>
    </row>
    <row r="260" spans="1:16" x14ac:dyDescent="0.25">
      <c r="E260" s="2" t="e">
        <f t="shared" si="192"/>
        <v>#DIV/0!</v>
      </c>
      <c r="H260">
        <f t="shared" si="199"/>
        <v>0</v>
      </c>
      <c r="L260">
        <f t="shared" si="194"/>
        <v>0</v>
      </c>
      <c r="M260">
        <f t="shared" si="198"/>
        <v>0</v>
      </c>
      <c r="O260">
        <f t="shared" si="190"/>
        <v>0</v>
      </c>
    </row>
    <row r="261" spans="1:16" x14ac:dyDescent="0.25">
      <c r="E261" s="2" t="e">
        <f t="shared" si="192"/>
        <v>#DIV/0!</v>
      </c>
      <c r="H261">
        <f t="shared" si="199"/>
        <v>0</v>
      </c>
      <c r="L261">
        <f t="shared" si="194"/>
        <v>0</v>
      </c>
      <c r="M261">
        <f t="shared" si="198"/>
        <v>0</v>
      </c>
      <c r="O261">
        <f t="shared" si="190"/>
        <v>0</v>
      </c>
    </row>
    <row r="262" spans="1:16" x14ac:dyDescent="0.25">
      <c r="E262" s="2" t="e">
        <f t="shared" si="192"/>
        <v>#DIV/0!</v>
      </c>
      <c r="H262">
        <f t="shared" si="199"/>
        <v>0</v>
      </c>
      <c r="L262">
        <f t="shared" si="194"/>
        <v>0</v>
      </c>
      <c r="M262">
        <f t="shared" si="198"/>
        <v>0</v>
      </c>
      <c r="O262">
        <f t="shared" si="190"/>
        <v>0</v>
      </c>
    </row>
    <row r="263" spans="1:16" x14ac:dyDescent="0.25">
      <c r="E263" s="2" t="e">
        <f t="shared" si="192"/>
        <v>#DIV/0!</v>
      </c>
      <c r="H263">
        <f t="shared" si="199"/>
        <v>0</v>
      </c>
      <c r="L263">
        <f t="shared" si="194"/>
        <v>0</v>
      </c>
      <c r="M263">
        <f t="shared" si="198"/>
        <v>0</v>
      </c>
      <c r="O263">
        <f t="shared" si="190"/>
        <v>0</v>
      </c>
    </row>
    <row r="264" spans="1:16" x14ac:dyDescent="0.25">
      <c r="E264" s="2" t="e">
        <f t="shared" si="192"/>
        <v>#DIV/0!</v>
      </c>
      <c r="H264">
        <f t="shared" si="199"/>
        <v>0</v>
      </c>
      <c r="L264">
        <f t="shared" si="194"/>
        <v>0</v>
      </c>
      <c r="M264">
        <f t="shared" si="198"/>
        <v>0</v>
      </c>
      <c r="O264">
        <f t="shared" ref="O264:O305" si="200">SUM(I264:N264)</f>
        <v>0</v>
      </c>
    </row>
    <row r="265" spans="1:16" x14ac:dyDescent="0.25">
      <c r="E265" s="2" t="e">
        <f t="shared" si="192"/>
        <v>#DIV/0!</v>
      </c>
      <c r="H265">
        <f t="shared" si="199"/>
        <v>0</v>
      </c>
      <c r="L265">
        <f t="shared" si="194"/>
        <v>0</v>
      </c>
      <c r="M265">
        <f t="shared" si="198"/>
        <v>0</v>
      </c>
      <c r="O265">
        <f t="shared" si="200"/>
        <v>0</v>
      </c>
    </row>
    <row r="266" spans="1:16" x14ac:dyDescent="0.25">
      <c r="E266" s="2" t="e">
        <f t="shared" si="192"/>
        <v>#DIV/0!</v>
      </c>
      <c r="H266">
        <f t="shared" si="199"/>
        <v>0</v>
      </c>
      <c r="L266">
        <f t="shared" si="194"/>
        <v>0</v>
      </c>
      <c r="M266">
        <f t="shared" si="198"/>
        <v>0</v>
      </c>
      <c r="O266">
        <f t="shared" si="200"/>
        <v>0</v>
      </c>
    </row>
    <row r="267" spans="1:16" x14ac:dyDescent="0.25">
      <c r="A267" s="6"/>
      <c r="B267" s="4"/>
      <c r="C267" s="4"/>
      <c r="D267" s="4"/>
      <c r="E267" s="5" t="e">
        <f t="shared" si="192"/>
        <v>#DIV/0!</v>
      </c>
      <c r="F267" s="4"/>
      <c r="G267" s="4"/>
      <c r="H267" s="4">
        <f t="shared" si="199"/>
        <v>0</v>
      </c>
      <c r="I267" s="4"/>
      <c r="J267" s="4"/>
      <c r="K267" s="4"/>
      <c r="L267" s="4">
        <f t="shared" si="194"/>
        <v>0</v>
      </c>
      <c r="M267" s="4">
        <f t="shared" si="198"/>
        <v>0</v>
      </c>
      <c r="N267" s="4"/>
      <c r="O267" s="4">
        <f t="shared" si="200"/>
        <v>0</v>
      </c>
      <c r="P267" s="4"/>
    </row>
    <row r="268" spans="1:16" x14ac:dyDescent="0.25">
      <c r="E268" s="2" t="e">
        <f t="shared" si="192"/>
        <v>#DIV/0!</v>
      </c>
      <c r="H268">
        <f t="shared" si="199"/>
        <v>0</v>
      </c>
      <c r="L268">
        <f t="shared" si="194"/>
        <v>0</v>
      </c>
      <c r="M268">
        <f t="shared" si="198"/>
        <v>0</v>
      </c>
      <c r="O268">
        <f t="shared" si="200"/>
        <v>0</v>
      </c>
      <c r="P268" s="4"/>
    </row>
    <row r="269" spans="1:16" x14ac:dyDescent="0.25">
      <c r="E269" s="2" t="e">
        <f t="shared" si="192"/>
        <v>#DIV/0!</v>
      </c>
      <c r="H269">
        <f t="shared" si="199"/>
        <v>0</v>
      </c>
      <c r="L269">
        <f t="shared" si="194"/>
        <v>0</v>
      </c>
      <c r="M269">
        <f t="shared" si="198"/>
        <v>0</v>
      </c>
      <c r="O269">
        <f t="shared" si="200"/>
        <v>0</v>
      </c>
    </row>
    <row r="270" spans="1:16" x14ac:dyDescent="0.25">
      <c r="E270" s="2" t="e">
        <f t="shared" ref="E270:E305" si="201">(B270)/(B270+C270+D270)</f>
        <v>#DIV/0!</v>
      </c>
      <c r="H270">
        <f t="shared" si="199"/>
        <v>0</v>
      </c>
      <c r="L270">
        <f t="shared" si="194"/>
        <v>0</v>
      </c>
      <c r="M270">
        <f t="shared" si="198"/>
        <v>0</v>
      </c>
      <c r="O270">
        <f t="shared" si="200"/>
        <v>0</v>
      </c>
    </row>
    <row r="271" spans="1:16" x14ac:dyDescent="0.25">
      <c r="A271" s="6"/>
      <c r="B271" s="4"/>
      <c r="C271" s="4"/>
      <c r="D271" s="4"/>
      <c r="E271" s="5" t="e">
        <f t="shared" si="201"/>
        <v>#DIV/0!</v>
      </c>
      <c r="F271" s="4"/>
      <c r="G271" s="4"/>
      <c r="H271" s="4">
        <f t="shared" si="199"/>
        <v>0</v>
      </c>
      <c r="I271" s="4"/>
      <c r="J271" s="4"/>
      <c r="K271" s="4"/>
      <c r="L271" s="4">
        <f t="shared" ref="L271:L282" si="202">B271*10</f>
        <v>0</v>
      </c>
      <c r="M271" s="4">
        <f t="shared" si="198"/>
        <v>0</v>
      </c>
      <c r="N271" s="4"/>
      <c r="O271" s="4">
        <f t="shared" si="200"/>
        <v>0</v>
      </c>
      <c r="P271" s="4"/>
    </row>
    <row r="272" spans="1:16" x14ac:dyDescent="0.25">
      <c r="A272" s="6"/>
      <c r="B272" s="4"/>
      <c r="C272" s="4"/>
      <c r="D272" s="4"/>
      <c r="E272" s="5" t="e">
        <f t="shared" si="201"/>
        <v>#DIV/0!</v>
      </c>
      <c r="F272" s="4"/>
      <c r="G272" s="4"/>
      <c r="H272" s="4">
        <f t="shared" si="199"/>
        <v>0</v>
      </c>
      <c r="I272" s="4"/>
      <c r="J272" s="4"/>
      <c r="K272" s="4"/>
      <c r="L272" s="4">
        <f t="shared" si="202"/>
        <v>0</v>
      </c>
      <c r="M272" s="4">
        <f t="shared" si="198"/>
        <v>0</v>
      </c>
      <c r="N272" s="4"/>
      <c r="O272" s="4">
        <f t="shared" si="200"/>
        <v>0</v>
      </c>
      <c r="P272" s="4"/>
    </row>
    <row r="273" spans="1:16" x14ac:dyDescent="0.25">
      <c r="A273" s="6"/>
      <c r="B273" s="4"/>
      <c r="C273" s="4"/>
      <c r="D273" s="4"/>
      <c r="E273" s="5" t="e">
        <f t="shared" si="201"/>
        <v>#DIV/0!</v>
      </c>
      <c r="F273" s="4"/>
      <c r="G273" s="4"/>
      <c r="H273" s="4">
        <f t="shared" si="199"/>
        <v>0</v>
      </c>
      <c r="I273" s="4"/>
      <c r="J273" s="4"/>
      <c r="K273" s="4"/>
      <c r="L273" s="4">
        <f t="shared" si="202"/>
        <v>0</v>
      </c>
      <c r="M273" s="4">
        <f t="shared" si="198"/>
        <v>0</v>
      </c>
      <c r="N273" s="4"/>
      <c r="O273" s="4">
        <f t="shared" si="200"/>
        <v>0</v>
      </c>
      <c r="P273" s="4"/>
    </row>
    <row r="274" spans="1:16" x14ac:dyDescent="0.25">
      <c r="A274" s="6"/>
      <c r="B274" s="4"/>
      <c r="C274" s="4"/>
      <c r="D274" s="4"/>
      <c r="E274" s="5" t="e">
        <f t="shared" si="201"/>
        <v>#DIV/0!</v>
      </c>
      <c r="F274" s="4"/>
      <c r="G274" s="4"/>
      <c r="H274" s="4">
        <f t="shared" si="199"/>
        <v>0</v>
      </c>
      <c r="I274" s="4"/>
      <c r="J274" s="4"/>
      <c r="K274" s="4"/>
      <c r="L274" s="4">
        <f t="shared" si="202"/>
        <v>0</v>
      </c>
      <c r="M274" s="4">
        <f t="shared" si="198"/>
        <v>0</v>
      </c>
      <c r="N274" s="4"/>
      <c r="O274" s="4">
        <f t="shared" si="200"/>
        <v>0</v>
      </c>
      <c r="P274" s="4"/>
    </row>
    <row r="275" spans="1:16" x14ac:dyDescent="0.25">
      <c r="A275" s="6"/>
      <c r="B275" s="4"/>
      <c r="C275" s="4"/>
      <c r="D275" s="4"/>
      <c r="E275" s="5" t="e">
        <f t="shared" si="201"/>
        <v>#DIV/0!</v>
      </c>
      <c r="F275" s="4"/>
      <c r="G275" s="4"/>
      <c r="H275" s="4">
        <f t="shared" si="199"/>
        <v>0</v>
      </c>
      <c r="I275" s="4"/>
      <c r="J275" s="4"/>
      <c r="K275" s="4"/>
      <c r="L275" s="4">
        <f t="shared" si="202"/>
        <v>0</v>
      </c>
      <c r="M275" s="4">
        <f t="shared" si="198"/>
        <v>0</v>
      </c>
      <c r="N275" s="4"/>
      <c r="O275" s="4">
        <f t="shared" si="200"/>
        <v>0</v>
      </c>
      <c r="P275" s="4"/>
    </row>
    <row r="276" spans="1:16" x14ac:dyDescent="0.25">
      <c r="A276" s="6"/>
      <c r="B276" s="4"/>
      <c r="C276" s="4"/>
      <c r="D276" s="4"/>
      <c r="E276" s="5" t="e">
        <f t="shared" si="201"/>
        <v>#DIV/0!</v>
      </c>
      <c r="F276" s="4"/>
      <c r="G276" s="4"/>
      <c r="H276" s="4">
        <f t="shared" si="199"/>
        <v>0</v>
      </c>
      <c r="I276" s="4"/>
      <c r="J276" s="4"/>
      <c r="K276" s="4"/>
      <c r="L276" s="4">
        <f t="shared" si="202"/>
        <v>0</v>
      </c>
      <c r="M276" s="4">
        <f t="shared" si="198"/>
        <v>0</v>
      </c>
      <c r="N276" s="4"/>
      <c r="O276" s="4">
        <f t="shared" si="200"/>
        <v>0</v>
      </c>
    </row>
    <row r="277" spans="1:16" x14ac:dyDescent="0.25">
      <c r="E277" s="2" t="e">
        <f t="shared" si="201"/>
        <v>#DIV/0!</v>
      </c>
      <c r="H277">
        <f t="shared" si="199"/>
        <v>0</v>
      </c>
      <c r="L277">
        <f t="shared" si="202"/>
        <v>0</v>
      </c>
      <c r="M277">
        <f t="shared" si="198"/>
        <v>0</v>
      </c>
      <c r="O277">
        <f t="shared" si="200"/>
        <v>0</v>
      </c>
    </row>
    <row r="278" spans="1:16" x14ac:dyDescent="0.25">
      <c r="E278" s="2" t="e">
        <f t="shared" si="201"/>
        <v>#DIV/0!</v>
      </c>
      <c r="H278">
        <f t="shared" si="199"/>
        <v>0</v>
      </c>
      <c r="L278">
        <f t="shared" si="202"/>
        <v>0</v>
      </c>
      <c r="M278">
        <f t="shared" si="198"/>
        <v>0</v>
      </c>
      <c r="O278">
        <f t="shared" si="200"/>
        <v>0</v>
      </c>
    </row>
    <row r="279" spans="1:16" x14ac:dyDescent="0.25">
      <c r="E279" s="2" t="e">
        <f t="shared" si="201"/>
        <v>#DIV/0!</v>
      </c>
      <c r="H279">
        <f t="shared" si="199"/>
        <v>0</v>
      </c>
      <c r="L279">
        <f t="shared" si="202"/>
        <v>0</v>
      </c>
      <c r="M279">
        <f t="shared" si="198"/>
        <v>0</v>
      </c>
      <c r="O279">
        <f t="shared" si="200"/>
        <v>0</v>
      </c>
    </row>
    <row r="280" spans="1:16" x14ac:dyDescent="0.25">
      <c r="E280" s="2" t="e">
        <f t="shared" si="201"/>
        <v>#DIV/0!</v>
      </c>
      <c r="H280">
        <f t="shared" si="199"/>
        <v>0</v>
      </c>
      <c r="L280">
        <f t="shared" si="202"/>
        <v>0</v>
      </c>
      <c r="M280">
        <f t="shared" si="198"/>
        <v>0</v>
      </c>
      <c r="O280">
        <f t="shared" si="200"/>
        <v>0</v>
      </c>
    </row>
    <row r="281" spans="1:16" x14ac:dyDescent="0.25">
      <c r="E281" s="2" t="e">
        <f t="shared" si="201"/>
        <v>#DIV/0!</v>
      </c>
      <c r="H281">
        <f t="shared" si="199"/>
        <v>0</v>
      </c>
      <c r="L281">
        <f t="shared" si="202"/>
        <v>0</v>
      </c>
      <c r="M281">
        <f t="shared" si="198"/>
        <v>0</v>
      </c>
      <c r="O281">
        <f t="shared" si="200"/>
        <v>0</v>
      </c>
    </row>
    <row r="282" spans="1:16" x14ac:dyDescent="0.25">
      <c r="E282" s="2" t="e">
        <f t="shared" si="201"/>
        <v>#DIV/0!</v>
      </c>
      <c r="H282">
        <f t="shared" si="199"/>
        <v>0</v>
      </c>
      <c r="L282">
        <f t="shared" si="202"/>
        <v>0</v>
      </c>
      <c r="M282">
        <f t="shared" si="198"/>
        <v>0</v>
      </c>
      <c r="O282">
        <f t="shared" si="200"/>
        <v>0</v>
      </c>
    </row>
    <row r="283" spans="1:16" x14ac:dyDescent="0.25">
      <c r="E283" s="2" t="e">
        <f t="shared" si="201"/>
        <v>#DIV/0!</v>
      </c>
      <c r="H283">
        <f t="shared" si="199"/>
        <v>0</v>
      </c>
      <c r="M283">
        <f t="shared" si="198"/>
        <v>0</v>
      </c>
      <c r="O283">
        <f t="shared" si="200"/>
        <v>0</v>
      </c>
    </row>
    <row r="284" spans="1:16" x14ac:dyDescent="0.25">
      <c r="E284" s="2" t="e">
        <f t="shared" si="201"/>
        <v>#DIV/0!</v>
      </c>
      <c r="H284">
        <f t="shared" si="199"/>
        <v>0</v>
      </c>
      <c r="M284">
        <f t="shared" si="198"/>
        <v>0</v>
      </c>
      <c r="O284">
        <f t="shared" si="200"/>
        <v>0</v>
      </c>
    </row>
    <row r="285" spans="1:16" x14ac:dyDescent="0.25">
      <c r="E285" s="2" t="e">
        <f t="shared" si="201"/>
        <v>#DIV/0!</v>
      </c>
      <c r="H285">
        <f t="shared" si="199"/>
        <v>0</v>
      </c>
      <c r="M285">
        <f t="shared" si="198"/>
        <v>0</v>
      </c>
      <c r="O285">
        <f t="shared" si="200"/>
        <v>0</v>
      </c>
    </row>
    <row r="286" spans="1:16" x14ac:dyDescent="0.25">
      <c r="E286" s="2" t="e">
        <f t="shared" si="201"/>
        <v>#DIV/0!</v>
      </c>
      <c r="H286">
        <f t="shared" si="199"/>
        <v>0</v>
      </c>
      <c r="M286">
        <f t="shared" si="198"/>
        <v>0</v>
      </c>
      <c r="O286">
        <f t="shared" si="200"/>
        <v>0</v>
      </c>
    </row>
    <row r="287" spans="1:16" x14ac:dyDescent="0.25">
      <c r="E287" s="2" t="e">
        <f t="shared" si="201"/>
        <v>#DIV/0!</v>
      </c>
      <c r="H287">
        <f t="shared" si="199"/>
        <v>0</v>
      </c>
      <c r="M287">
        <f t="shared" si="198"/>
        <v>0</v>
      </c>
      <c r="O287">
        <f t="shared" si="200"/>
        <v>0</v>
      </c>
    </row>
    <row r="288" spans="1:16" x14ac:dyDescent="0.25">
      <c r="E288" s="2" t="e">
        <f t="shared" si="201"/>
        <v>#DIV/0!</v>
      </c>
      <c r="H288">
        <f t="shared" si="199"/>
        <v>0</v>
      </c>
      <c r="M288">
        <f t="shared" si="198"/>
        <v>0</v>
      </c>
      <c r="O288">
        <f t="shared" si="200"/>
        <v>0</v>
      </c>
    </row>
    <row r="289" spans="5:15" x14ac:dyDescent="0.25">
      <c r="E289" s="2" t="e">
        <f t="shared" si="201"/>
        <v>#DIV/0!</v>
      </c>
      <c r="H289">
        <f t="shared" si="199"/>
        <v>0</v>
      </c>
      <c r="M289">
        <f t="shared" si="198"/>
        <v>0</v>
      </c>
      <c r="O289">
        <f t="shared" si="200"/>
        <v>0</v>
      </c>
    </row>
    <row r="290" spans="5:15" x14ac:dyDescent="0.25">
      <c r="E290" s="2" t="e">
        <f t="shared" si="201"/>
        <v>#DIV/0!</v>
      </c>
      <c r="H290">
        <f t="shared" si="199"/>
        <v>0</v>
      </c>
      <c r="M290">
        <f t="shared" si="198"/>
        <v>0</v>
      </c>
      <c r="O290">
        <f t="shared" si="200"/>
        <v>0</v>
      </c>
    </row>
    <row r="291" spans="5:15" x14ac:dyDescent="0.25">
      <c r="E291" s="2" t="e">
        <f t="shared" si="201"/>
        <v>#DIV/0!</v>
      </c>
      <c r="H291">
        <f t="shared" si="199"/>
        <v>0</v>
      </c>
      <c r="M291">
        <f t="shared" si="198"/>
        <v>0</v>
      </c>
      <c r="O291">
        <f t="shared" si="200"/>
        <v>0</v>
      </c>
    </row>
    <row r="292" spans="5:15" x14ac:dyDescent="0.25">
      <c r="E292" s="2" t="e">
        <f t="shared" si="201"/>
        <v>#DIV/0!</v>
      </c>
      <c r="H292">
        <f t="shared" si="199"/>
        <v>0</v>
      </c>
      <c r="M292">
        <f t="shared" si="198"/>
        <v>0</v>
      </c>
      <c r="O292">
        <f t="shared" si="200"/>
        <v>0</v>
      </c>
    </row>
    <row r="293" spans="5:15" x14ac:dyDescent="0.25">
      <c r="E293" s="2" t="e">
        <f t="shared" si="201"/>
        <v>#DIV/0!</v>
      </c>
      <c r="H293">
        <f t="shared" si="199"/>
        <v>0</v>
      </c>
      <c r="M293">
        <f t="shared" si="198"/>
        <v>0</v>
      </c>
      <c r="O293">
        <f t="shared" si="200"/>
        <v>0</v>
      </c>
    </row>
    <row r="294" spans="5:15" x14ac:dyDescent="0.25">
      <c r="E294" s="2" t="e">
        <f t="shared" si="201"/>
        <v>#DIV/0!</v>
      </c>
      <c r="H294">
        <f t="shared" si="199"/>
        <v>0</v>
      </c>
      <c r="M294">
        <f t="shared" si="198"/>
        <v>0</v>
      </c>
      <c r="O294">
        <f t="shared" si="200"/>
        <v>0</v>
      </c>
    </row>
    <row r="295" spans="5:15" x14ac:dyDescent="0.25">
      <c r="E295" s="2" t="e">
        <f t="shared" si="201"/>
        <v>#DIV/0!</v>
      </c>
      <c r="H295">
        <f t="shared" si="199"/>
        <v>0</v>
      </c>
      <c r="M295">
        <f t="shared" si="198"/>
        <v>0</v>
      </c>
      <c r="O295">
        <f t="shared" si="200"/>
        <v>0</v>
      </c>
    </row>
    <row r="296" spans="5:15" x14ac:dyDescent="0.25">
      <c r="E296" s="2" t="e">
        <f t="shared" si="201"/>
        <v>#DIV/0!</v>
      </c>
      <c r="H296">
        <f t="shared" si="199"/>
        <v>0</v>
      </c>
      <c r="M296">
        <f t="shared" si="198"/>
        <v>0</v>
      </c>
      <c r="O296">
        <f t="shared" si="200"/>
        <v>0</v>
      </c>
    </row>
    <row r="297" spans="5:15" x14ac:dyDescent="0.25">
      <c r="E297" s="2" t="e">
        <f t="shared" si="201"/>
        <v>#DIV/0!</v>
      </c>
      <c r="H297">
        <f t="shared" si="199"/>
        <v>0</v>
      </c>
      <c r="M297">
        <f t="shared" si="198"/>
        <v>0</v>
      </c>
      <c r="O297">
        <f t="shared" si="200"/>
        <v>0</v>
      </c>
    </row>
    <row r="298" spans="5:15" x14ac:dyDescent="0.25">
      <c r="E298" s="2" t="e">
        <f t="shared" si="201"/>
        <v>#DIV/0!</v>
      </c>
      <c r="H298">
        <f t="shared" si="199"/>
        <v>0</v>
      </c>
      <c r="M298">
        <f t="shared" si="198"/>
        <v>0</v>
      </c>
      <c r="O298">
        <f t="shared" si="200"/>
        <v>0</v>
      </c>
    </row>
    <row r="299" spans="5:15" x14ac:dyDescent="0.25">
      <c r="E299" s="2" t="e">
        <f t="shared" si="201"/>
        <v>#DIV/0!</v>
      </c>
      <c r="H299">
        <f t="shared" si="199"/>
        <v>0</v>
      </c>
      <c r="M299">
        <f t="shared" si="198"/>
        <v>0</v>
      </c>
      <c r="O299">
        <f t="shared" si="200"/>
        <v>0</v>
      </c>
    </row>
    <row r="300" spans="5:15" x14ac:dyDescent="0.25">
      <c r="E300" s="2" t="e">
        <f t="shared" si="201"/>
        <v>#DIV/0!</v>
      </c>
      <c r="H300">
        <f t="shared" si="199"/>
        <v>0</v>
      </c>
      <c r="M300">
        <f t="shared" si="198"/>
        <v>0</v>
      </c>
      <c r="O300">
        <f t="shared" si="200"/>
        <v>0</v>
      </c>
    </row>
    <row r="301" spans="5:15" x14ac:dyDescent="0.25">
      <c r="E301" s="2" t="e">
        <f t="shared" si="201"/>
        <v>#DIV/0!</v>
      </c>
      <c r="H301">
        <f t="shared" si="199"/>
        <v>0</v>
      </c>
      <c r="M301">
        <f t="shared" si="198"/>
        <v>0</v>
      </c>
      <c r="O301">
        <f t="shared" si="200"/>
        <v>0</v>
      </c>
    </row>
    <row r="302" spans="5:15" x14ac:dyDescent="0.25">
      <c r="E302" t="e">
        <f t="shared" si="201"/>
        <v>#DIV/0!</v>
      </c>
      <c r="H302">
        <f t="shared" si="199"/>
        <v>0</v>
      </c>
      <c r="M302">
        <f t="shared" si="198"/>
        <v>0</v>
      </c>
      <c r="O302">
        <f t="shared" si="200"/>
        <v>0</v>
      </c>
    </row>
    <row r="303" spans="5:15" x14ac:dyDescent="0.25">
      <c r="E303" t="e">
        <f t="shared" si="201"/>
        <v>#DIV/0!</v>
      </c>
      <c r="H303">
        <f t="shared" si="199"/>
        <v>0</v>
      </c>
      <c r="M303">
        <f t="shared" si="198"/>
        <v>0</v>
      </c>
      <c r="O303">
        <f t="shared" si="200"/>
        <v>0</v>
      </c>
    </row>
    <row r="304" spans="5:15" x14ac:dyDescent="0.25">
      <c r="E304" t="e">
        <f t="shared" si="201"/>
        <v>#DIV/0!</v>
      </c>
      <c r="H304">
        <f t="shared" si="199"/>
        <v>0</v>
      </c>
      <c r="M304">
        <f t="shared" si="198"/>
        <v>0</v>
      </c>
      <c r="O304">
        <f t="shared" si="200"/>
        <v>0</v>
      </c>
    </row>
    <row r="305" spans="5:15" x14ac:dyDescent="0.25">
      <c r="E305" t="e">
        <f t="shared" si="201"/>
        <v>#DIV/0!</v>
      </c>
      <c r="H305">
        <f t="shared" si="199"/>
        <v>0</v>
      </c>
      <c r="M305">
        <f t="shared" si="198"/>
        <v>0</v>
      </c>
      <c r="O305">
        <f t="shared" si="200"/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66B5-3DB7-4290-835A-085A8FD30AA5}">
  <sheetPr codeName="Sheet4"/>
  <dimension ref="A1:AA272"/>
  <sheetViews>
    <sheetView zoomScale="120" zoomScaleNormal="120" workbookViewId="0">
      <selection activeCell="H6" sqref="H6"/>
    </sheetView>
  </sheetViews>
  <sheetFormatPr defaultColWidth="8.85546875" defaultRowHeight="15" x14ac:dyDescent="0.25"/>
  <cols>
    <col min="1" max="1" width="26.85546875" style="3" customWidth="1"/>
    <col min="2" max="2" width="8.8554687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31</v>
      </c>
      <c r="B3" s="3">
        <f>1*9</f>
        <v>9</v>
      </c>
      <c r="C3" s="3">
        <f>1*3</f>
        <v>3</v>
      </c>
      <c r="D3" s="3"/>
      <c r="E3" s="2">
        <f t="shared" ref="E3:E12" si="0">(B3)/(B3+C3+D3)</f>
        <v>0.75</v>
      </c>
      <c r="F3" s="3">
        <f>9+9+6+14+14+19+8+1+10+8+13+4</f>
        <v>115</v>
      </c>
      <c r="G3" s="3">
        <f>5+6+4+1+3+6+6+12+6+9+2+5</f>
        <v>65</v>
      </c>
      <c r="H3">
        <f t="shared" ref="H3:H7" si="1">F3-G3</f>
        <v>50</v>
      </c>
      <c r="I3">
        <f>60*1</f>
        <v>60</v>
      </c>
      <c r="J3">
        <f>40*2</f>
        <v>80</v>
      </c>
      <c r="L3">
        <f t="shared" ref="L3:L7" si="2">B3*10</f>
        <v>90</v>
      </c>
      <c r="M3">
        <f t="shared" ref="M3:M7" si="3">D3*5</f>
        <v>0</v>
      </c>
      <c r="N3">
        <f>10*3</f>
        <v>30</v>
      </c>
      <c r="O3">
        <f t="shared" ref="O3:O4" si="4">SUM(I3:N3)</f>
        <v>260</v>
      </c>
    </row>
    <row r="4" spans="1:27" x14ac:dyDescent="0.25">
      <c r="A4" s="3" t="s">
        <v>132</v>
      </c>
      <c r="B4" s="3"/>
      <c r="C4" s="3">
        <f>1*6</f>
        <v>6</v>
      </c>
      <c r="D4" s="3"/>
      <c r="E4" s="2">
        <f t="shared" si="0"/>
        <v>0</v>
      </c>
      <c r="F4" s="3">
        <f>6+0+2+3+1+3</f>
        <v>15</v>
      </c>
      <c r="G4" s="3">
        <f>17+14+11+4+17+12</f>
        <v>75</v>
      </c>
      <c r="H4">
        <f t="shared" si="1"/>
        <v>-60</v>
      </c>
      <c r="L4">
        <f t="shared" si="2"/>
        <v>0</v>
      </c>
      <c r="M4">
        <f t="shared" si="3"/>
        <v>0</v>
      </c>
      <c r="N4">
        <f>10*2</f>
        <v>20</v>
      </c>
      <c r="O4">
        <f t="shared" si="4"/>
        <v>20</v>
      </c>
    </row>
    <row r="5" spans="1:27" x14ac:dyDescent="0.25">
      <c r="A5" s="3" t="s">
        <v>119</v>
      </c>
      <c r="B5" s="3">
        <f>1*4</f>
        <v>4</v>
      </c>
      <c r="C5" s="3"/>
      <c r="D5" s="3"/>
      <c r="E5" s="2">
        <f t="shared" ref="E5" si="5">(B5)/(B5+C5+D5)</f>
        <v>1</v>
      </c>
      <c r="F5" s="3">
        <f>11+11+8+12</f>
        <v>42</v>
      </c>
      <c r="G5" s="3">
        <f>3+1+4+1</f>
        <v>9</v>
      </c>
      <c r="H5">
        <f t="shared" ref="H5" si="6">F5-G5</f>
        <v>33</v>
      </c>
      <c r="I5">
        <f>60*1</f>
        <v>60</v>
      </c>
      <c r="L5">
        <f t="shared" ref="L5" si="7">B5*10</f>
        <v>40</v>
      </c>
      <c r="M5">
        <f t="shared" ref="M5" si="8">D5*5</f>
        <v>0</v>
      </c>
      <c r="N5">
        <f>10*1</f>
        <v>10</v>
      </c>
      <c r="O5">
        <f t="shared" ref="O5" si="9">SUM(I5:N5)</f>
        <v>110</v>
      </c>
    </row>
    <row r="6" spans="1:27" x14ac:dyDescent="0.25">
      <c r="A6" s="3" t="s">
        <v>61</v>
      </c>
      <c r="B6" s="3">
        <f>1*10</f>
        <v>10</v>
      </c>
      <c r="C6" s="3">
        <f>1*3</f>
        <v>3</v>
      </c>
      <c r="D6" s="3"/>
      <c r="E6" s="2">
        <f t="shared" si="0"/>
        <v>0.76923076923076927</v>
      </c>
      <c r="F6" s="3">
        <f>7+9+6+12+6+7+6+6+12+9+13+9+5</f>
        <v>107</v>
      </c>
      <c r="G6" s="3">
        <f>4+6+8+5+5+2+5+9+13+8+4+6+4</f>
        <v>79</v>
      </c>
      <c r="H6">
        <f t="shared" si="1"/>
        <v>28</v>
      </c>
      <c r="I6">
        <f>60*2</f>
        <v>120</v>
      </c>
      <c r="J6">
        <f>40*1</f>
        <v>40</v>
      </c>
      <c r="L6">
        <f t="shared" si="2"/>
        <v>100</v>
      </c>
      <c r="M6">
        <f t="shared" si="3"/>
        <v>0</v>
      </c>
      <c r="N6">
        <f>10*4</f>
        <v>40</v>
      </c>
      <c r="O6">
        <f t="shared" ref="O6:O7" si="10">SUM(I6:N6)</f>
        <v>300</v>
      </c>
    </row>
    <row r="7" spans="1:27" x14ac:dyDescent="0.25">
      <c r="A7" s="3" t="s">
        <v>99</v>
      </c>
      <c r="B7" s="3">
        <f>1*2</f>
        <v>2</v>
      </c>
      <c r="C7" s="3">
        <f>1*2</f>
        <v>2</v>
      </c>
      <c r="D7" s="3"/>
      <c r="E7" s="2">
        <f t="shared" ref="E7" si="11">(B7)/(B7+C7+D7)</f>
        <v>0.5</v>
      </c>
      <c r="F7" s="3">
        <f>6+19+14+8</f>
        <v>47</v>
      </c>
      <c r="G7" s="3">
        <f>8+18+1+9</f>
        <v>36</v>
      </c>
      <c r="H7">
        <f t="shared" si="1"/>
        <v>11</v>
      </c>
      <c r="L7">
        <f t="shared" si="2"/>
        <v>20</v>
      </c>
      <c r="M7">
        <f t="shared" si="3"/>
        <v>0</v>
      </c>
      <c r="N7">
        <f>10*2</f>
        <v>20</v>
      </c>
      <c r="O7">
        <f t="shared" si="10"/>
        <v>40</v>
      </c>
    </row>
    <row r="8" spans="1:27" x14ac:dyDescent="0.25">
      <c r="A8" s="3" t="s">
        <v>41</v>
      </c>
      <c r="B8" s="3">
        <f>1*1</f>
        <v>1</v>
      </c>
      <c r="C8" s="3">
        <f>1*7</f>
        <v>7</v>
      </c>
      <c r="D8" s="3">
        <f>1*1</f>
        <v>1</v>
      </c>
      <c r="E8" s="2">
        <f t="shared" si="0"/>
        <v>0.1111111111111111</v>
      </c>
      <c r="F8" s="3">
        <f>5+3+4+10+2+1+7+6+9</f>
        <v>47</v>
      </c>
      <c r="G8" s="3">
        <f>5+19+10+5+11+14+8+19+10</f>
        <v>101</v>
      </c>
      <c r="H8">
        <f t="shared" ref="H8:H24" si="12">F8-G8</f>
        <v>-54</v>
      </c>
      <c r="L8">
        <f t="shared" ref="L8:L24" si="13">B8*10</f>
        <v>10</v>
      </c>
      <c r="M8">
        <f t="shared" ref="M8:M24" si="14">D8*5</f>
        <v>5</v>
      </c>
      <c r="N8">
        <f>10*3</f>
        <v>30</v>
      </c>
      <c r="O8">
        <f t="shared" ref="O8:O21" si="15">SUM(I8:N8)</f>
        <v>45</v>
      </c>
    </row>
    <row r="9" spans="1:27" x14ac:dyDescent="0.25">
      <c r="A9" s="3" t="s">
        <v>134</v>
      </c>
      <c r="B9" s="3"/>
      <c r="C9" s="3">
        <f>1*3</f>
        <v>3</v>
      </c>
      <c r="D9" s="3"/>
      <c r="E9" s="2">
        <f t="shared" ref="E9" si="16">(B9)/(B9+C9+D9)</f>
        <v>0</v>
      </c>
      <c r="F9" s="3">
        <f>5+1+6</f>
        <v>12</v>
      </c>
      <c r="G9" s="3">
        <f>6+4+13</f>
        <v>23</v>
      </c>
      <c r="H9">
        <f t="shared" si="12"/>
        <v>-11</v>
      </c>
      <c r="L9">
        <f t="shared" si="13"/>
        <v>0</v>
      </c>
      <c r="M9">
        <f t="shared" si="14"/>
        <v>0</v>
      </c>
      <c r="N9">
        <f>10*1</f>
        <v>10</v>
      </c>
      <c r="O9">
        <f t="shared" si="15"/>
        <v>10</v>
      </c>
    </row>
    <row r="10" spans="1:27" x14ac:dyDescent="0.25">
      <c r="A10" s="3" t="s">
        <v>32</v>
      </c>
      <c r="B10" s="3">
        <f>1*7</f>
        <v>7</v>
      </c>
      <c r="C10" s="3">
        <f>1*3</f>
        <v>3</v>
      </c>
      <c r="D10" s="3"/>
      <c r="E10" s="2">
        <f t="shared" si="0"/>
        <v>0.7</v>
      </c>
      <c r="F10" s="3">
        <f>19+4+4+13+8+9+7+5+12+5</f>
        <v>86</v>
      </c>
      <c r="G10" s="3">
        <f>3+3+8+2+6+8+4+12+0+6</f>
        <v>52</v>
      </c>
      <c r="H10">
        <f t="shared" si="12"/>
        <v>34</v>
      </c>
      <c r="I10">
        <f>60*1</f>
        <v>60</v>
      </c>
      <c r="K10">
        <f>20*1</f>
        <v>20</v>
      </c>
      <c r="L10">
        <f t="shared" si="13"/>
        <v>70</v>
      </c>
      <c r="M10">
        <f t="shared" si="14"/>
        <v>0</v>
      </c>
      <c r="N10">
        <f>10*3</f>
        <v>30</v>
      </c>
      <c r="O10">
        <f t="shared" ref="O10" si="17">SUM(I10:N10)</f>
        <v>180</v>
      </c>
    </row>
    <row r="11" spans="1:27" x14ac:dyDescent="0.25">
      <c r="A11" s="3" t="s">
        <v>58</v>
      </c>
      <c r="B11" s="3">
        <f>1*5</f>
        <v>5</v>
      </c>
      <c r="C11" s="3">
        <f>1*6</f>
        <v>6</v>
      </c>
      <c r="D11" s="3">
        <f>1*2</f>
        <v>2</v>
      </c>
      <c r="E11" s="2">
        <f t="shared" si="0"/>
        <v>0.38461538461538464</v>
      </c>
      <c r="F11" s="3">
        <f>3+3+11+8+13+4+3+4+6+6+4+11+6</f>
        <v>82</v>
      </c>
      <c r="G11" s="3">
        <f>10+3+2+8+6+13+11+9+7+2+1+9+10</f>
        <v>91</v>
      </c>
      <c r="H11">
        <f t="shared" ref="H11" si="18">F11-G11</f>
        <v>-9</v>
      </c>
      <c r="J11">
        <f>40*1</f>
        <v>40</v>
      </c>
      <c r="K11">
        <f>20*1</f>
        <v>20</v>
      </c>
      <c r="L11">
        <f t="shared" ref="L11" si="19">B11*10</f>
        <v>50</v>
      </c>
      <c r="M11">
        <f t="shared" ref="M11" si="20">D11*5</f>
        <v>10</v>
      </c>
      <c r="N11">
        <f>10*4</f>
        <v>40</v>
      </c>
      <c r="O11">
        <f t="shared" ref="O11" si="21">SUM(I11:N11)</f>
        <v>160</v>
      </c>
    </row>
    <row r="12" spans="1:27" x14ac:dyDescent="0.25">
      <c r="A12" s="3" t="s">
        <v>60</v>
      </c>
      <c r="B12" s="3">
        <f>1*7</f>
        <v>7</v>
      </c>
      <c r="C12" s="3">
        <f>1*3</f>
        <v>3</v>
      </c>
      <c r="D12" s="3"/>
      <c r="E12" s="2">
        <f t="shared" si="0"/>
        <v>0.7</v>
      </c>
      <c r="F12" s="3">
        <f>10+9+3+8+7+4+14+16+13+8</f>
        <v>92</v>
      </c>
      <c r="G12" s="3">
        <f>3+0+14+7+6+8+0+1+6+10</f>
        <v>55</v>
      </c>
      <c r="H12">
        <f t="shared" ref="H12" si="22">F12-G12</f>
        <v>37</v>
      </c>
      <c r="I12">
        <f>60*1</f>
        <v>60</v>
      </c>
      <c r="K12">
        <f>20*1</f>
        <v>20</v>
      </c>
      <c r="L12">
        <f t="shared" ref="L12" si="23">B12*10</f>
        <v>70</v>
      </c>
      <c r="M12">
        <f t="shared" ref="M12" si="24">D12*5</f>
        <v>0</v>
      </c>
      <c r="N12">
        <f>10*3</f>
        <v>30</v>
      </c>
      <c r="O12">
        <f t="shared" ref="O12" si="25">SUM(I12:N12)</f>
        <v>180</v>
      </c>
    </row>
    <row r="13" spans="1:27" x14ac:dyDescent="0.25">
      <c r="A13" s="3" t="s">
        <v>34</v>
      </c>
      <c r="B13" s="3">
        <f>1*4</f>
        <v>4</v>
      </c>
      <c r="C13" s="3">
        <f>1*4</f>
        <v>4</v>
      </c>
      <c r="D13" s="3"/>
      <c r="E13" s="2">
        <f t="shared" ref="E13:E14" si="26">(B13)/(B13+C13+D13)</f>
        <v>0.5</v>
      </c>
      <c r="F13" s="3">
        <f>5+3+10+8+1+8+12+6</f>
        <v>53</v>
      </c>
      <c r="G13" s="3">
        <f>9+4+4+4+14+6+2+8</f>
        <v>51</v>
      </c>
      <c r="H13">
        <f t="shared" si="12"/>
        <v>2</v>
      </c>
      <c r="J13">
        <f>40*1</f>
        <v>40</v>
      </c>
      <c r="K13">
        <f>20*1</f>
        <v>20</v>
      </c>
      <c r="L13">
        <f t="shared" si="13"/>
        <v>40</v>
      </c>
      <c r="M13">
        <f t="shared" si="14"/>
        <v>0</v>
      </c>
      <c r="N13">
        <f>10*2</f>
        <v>20</v>
      </c>
      <c r="O13">
        <f t="shared" ref="O13:O14" si="27">SUM(I13:N13)</f>
        <v>120</v>
      </c>
    </row>
    <row r="14" spans="1:27" x14ac:dyDescent="0.25">
      <c r="A14" s="3" t="s">
        <v>133</v>
      </c>
      <c r="B14" s="3">
        <f>1*2</f>
        <v>2</v>
      </c>
      <c r="C14" s="3">
        <f>1*2</f>
        <v>2</v>
      </c>
      <c r="D14" s="3"/>
      <c r="E14" s="2">
        <f t="shared" si="26"/>
        <v>0.5</v>
      </c>
      <c r="F14" s="3">
        <f>17+1+13+9</f>
        <v>40</v>
      </c>
      <c r="G14" s="3">
        <f>6+16+12+11</f>
        <v>45</v>
      </c>
      <c r="H14">
        <f t="shared" si="12"/>
        <v>-5</v>
      </c>
      <c r="L14">
        <f t="shared" si="13"/>
        <v>20</v>
      </c>
      <c r="M14">
        <f t="shared" si="14"/>
        <v>0</v>
      </c>
      <c r="N14">
        <f>10*1</f>
        <v>10</v>
      </c>
      <c r="O14">
        <f t="shared" si="27"/>
        <v>30</v>
      </c>
    </row>
    <row r="15" spans="1:27" x14ac:dyDescent="0.25">
      <c r="A15" s="3" t="s">
        <v>42</v>
      </c>
      <c r="B15" s="3">
        <f>1*5</f>
        <v>5</v>
      </c>
      <c r="C15" s="3">
        <f>1*10</f>
        <v>10</v>
      </c>
      <c r="D15" s="3">
        <f>1*2</f>
        <v>2</v>
      </c>
      <c r="E15" s="2">
        <f>(B15)/(B15+C15+D15)</f>
        <v>0.29411764705882354</v>
      </c>
      <c r="F15" s="3">
        <f>5+6+4+3+4+2+0+8+2+1+9+10+6+4+4+12+6</f>
        <v>86</v>
      </c>
      <c r="G15" s="3">
        <f>5+9+6+3+7+12+12+6+7+11+4+9+8+3+13+3+9</f>
        <v>127</v>
      </c>
      <c r="H15">
        <f t="shared" ref="H15:H20" si="28">F15-G15</f>
        <v>-41</v>
      </c>
      <c r="J15">
        <f>40*1</f>
        <v>40</v>
      </c>
      <c r="K15">
        <f>20*2</f>
        <v>40</v>
      </c>
      <c r="L15">
        <f t="shared" ref="L15:L20" si="29">B15*10</f>
        <v>50</v>
      </c>
      <c r="M15">
        <f t="shared" ref="M15:M20" si="30">D15*5</f>
        <v>10</v>
      </c>
      <c r="N15">
        <f>10*5</f>
        <v>50</v>
      </c>
      <c r="O15">
        <f t="shared" ref="O15:O20" si="31">SUM(I15:N15)</f>
        <v>190</v>
      </c>
    </row>
    <row r="16" spans="1:27" x14ac:dyDescent="0.25">
      <c r="A16" s="3" t="s">
        <v>131</v>
      </c>
      <c r="B16" s="3">
        <f>1*4</f>
        <v>4</v>
      </c>
      <c r="C16" s="3">
        <f>1*1</f>
        <v>1</v>
      </c>
      <c r="D16" s="3"/>
      <c r="E16" s="2">
        <f t="shared" ref="E16:E17" si="32">(B16)/(B16+C16+D16)</f>
        <v>0.8</v>
      </c>
      <c r="F16" s="3">
        <f>2+9+11+10+10</f>
        <v>42</v>
      </c>
      <c r="G16" s="3">
        <f>6+6+2+8+6</f>
        <v>28</v>
      </c>
      <c r="H16">
        <f t="shared" si="28"/>
        <v>14</v>
      </c>
      <c r="I16">
        <f>60*1</f>
        <v>60</v>
      </c>
      <c r="L16">
        <f t="shared" si="29"/>
        <v>40</v>
      </c>
      <c r="M16">
        <f t="shared" si="30"/>
        <v>0</v>
      </c>
      <c r="N16">
        <f>10*1</f>
        <v>10</v>
      </c>
      <c r="O16">
        <f t="shared" si="31"/>
        <v>110</v>
      </c>
    </row>
    <row r="17" spans="1:15" x14ac:dyDescent="0.25">
      <c r="A17" s="3" t="s">
        <v>151</v>
      </c>
      <c r="B17" s="3">
        <f>1*1</f>
        <v>1</v>
      </c>
      <c r="C17" s="3">
        <f>1*2</f>
        <v>2</v>
      </c>
      <c r="D17" s="3"/>
      <c r="E17" s="2">
        <f t="shared" si="32"/>
        <v>0.33333333333333331</v>
      </c>
      <c r="F17" s="3">
        <f>6+17+2</f>
        <v>25</v>
      </c>
      <c r="G17" s="3">
        <f>10+1+13</f>
        <v>24</v>
      </c>
      <c r="H17">
        <f t="shared" si="28"/>
        <v>1</v>
      </c>
      <c r="K17">
        <f>20*1</f>
        <v>20</v>
      </c>
      <c r="L17">
        <f t="shared" si="29"/>
        <v>10</v>
      </c>
      <c r="M17">
        <f t="shared" si="30"/>
        <v>0</v>
      </c>
      <c r="N17">
        <f t="shared" ref="N17:N45" si="33">10*1</f>
        <v>10</v>
      </c>
      <c r="O17">
        <f t="shared" si="31"/>
        <v>40</v>
      </c>
    </row>
    <row r="18" spans="1:15" x14ac:dyDescent="0.25">
      <c r="A18" s="3" t="s">
        <v>98</v>
      </c>
      <c r="B18" s="3"/>
      <c r="C18" s="3">
        <f>1*3</f>
        <v>3</v>
      </c>
      <c r="D18" s="3"/>
      <c r="E18" s="2">
        <f t="shared" ref="E18:E19" si="34">(B18)/(B18+C18+D18)</f>
        <v>0</v>
      </c>
      <c r="F18" s="3">
        <f>5+18+6</f>
        <v>29</v>
      </c>
      <c r="G18" s="3">
        <f>10+19+13</f>
        <v>42</v>
      </c>
      <c r="H18">
        <f t="shared" ref="H18:H19" si="35">F18-G18</f>
        <v>-13</v>
      </c>
      <c r="L18">
        <f t="shared" ref="L18:L19" si="36">B18*10</f>
        <v>0</v>
      </c>
      <c r="M18">
        <f t="shared" ref="M18:M19" si="37">D18*5</f>
        <v>0</v>
      </c>
      <c r="N18">
        <f t="shared" si="33"/>
        <v>10</v>
      </c>
      <c r="O18">
        <f t="shared" ref="O18:O19" si="38">SUM(I18:N18)</f>
        <v>10</v>
      </c>
    </row>
    <row r="19" spans="1:15" x14ac:dyDescent="0.25">
      <c r="A19" s="3" t="s">
        <v>100</v>
      </c>
      <c r="B19" s="3">
        <f>1*1</f>
        <v>1</v>
      </c>
      <c r="C19" s="3">
        <f>1*2</f>
        <v>2</v>
      </c>
      <c r="D19" s="3"/>
      <c r="E19" s="2">
        <f t="shared" si="34"/>
        <v>0.33333333333333331</v>
      </c>
      <c r="F19" s="3">
        <f>2+10+5</f>
        <v>17</v>
      </c>
      <c r="G19" s="3">
        <f>13+5+20</f>
        <v>38</v>
      </c>
      <c r="H19">
        <f t="shared" si="35"/>
        <v>-21</v>
      </c>
      <c r="L19">
        <f t="shared" si="36"/>
        <v>10</v>
      </c>
      <c r="M19">
        <f t="shared" si="37"/>
        <v>0</v>
      </c>
      <c r="N19">
        <f>10*2</f>
        <v>20</v>
      </c>
      <c r="O19">
        <f t="shared" si="38"/>
        <v>30</v>
      </c>
    </row>
    <row r="20" spans="1:15" x14ac:dyDescent="0.25">
      <c r="A20" s="3" t="s">
        <v>97</v>
      </c>
      <c r="B20" s="3">
        <f>1*2</f>
        <v>2</v>
      </c>
      <c r="C20" s="3">
        <f>1*2</f>
        <v>2</v>
      </c>
      <c r="D20" s="3">
        <f>1*1</f>
        <v>1</v>
      </c>
      <c r="E20" s="2">
        <f t="shared" ref="E20" si="39">(B20)/(B20+C20+D20)</f>
        <v>0.4</v>
      </c>
      <c r="F20" s="3">
        <f>5+8+20+13+4</f>
        <v>50</v>
      </c>
      <c r="G20" s="3">
        <f>10+8+5+4+7</f>
        <v>34</v>
      </c>
      <c r="H20">
        <f t="shared" si="28"/>
        <v>16</v>
      </c>
      <c r="J20">
        <f>40*1</f>
        <v>40</v>
      </c>
      <c r="L20">
        <f t="shared" si="29"/>
        <v>20</v>
      </c>
      <c r="M20">
        <f t="shared" si="30"/>
        <v>5</v>
      </c>
      <c r="N20">
        <f t="shared" si="33"/>
        <v>10</v>
      </c>
      <c r="O20">
        <f t="shared" si="31"/>
        <v>75</v>
      </c>
    </row>
    <row r="21" spans="1:15" x14ac:dyDescent="0.25">
      <c r="A21" s="3" t="s">
        <v>59</v>
      </c>
      <c r="B21" s="3"/>
      <c r="C21" s="3">
        <f>1*2</f>
        <v>2</v>
      </c>
      <c r="D21" s="3"/>
      <c r="E21" s="2">
        <f>(B21)/(B21+C21+D21)</f>
        <v>0</v>
      </c>
      <c r="F21" s="3">
        <f>0+6</f>
        <v>6</v>
      </c>
      <c r="G21" s="3">
        <f>9+9</f>
        <v>18</v>
      </c>
      <c r="H21">
        <f t="shared" si="12"/>
        <v>-12</v>
      </c>
      <c r="L21">
        <f t="shared" si="13"/>
        <v>0</v>
      </c>
      <c r="M21">
        <f t="shared" si="14"/>
        <v>0</v>
      </c>
      <c r="N21">
        <f t="shared" si="33"/>
        <v>10</v>
      </c>
      <c r="O21">
        <f t="shared" si="15"/>
        <v>10</v>
      </c>
    </row>
    <row r="22" spans="1:15" x14ac:dyDescent="0.25">
      <c r="B22" s="3"/>
      <c r="C22" s="3"/>
      <c r="D22" s="3"/>
      <c r="E22" s="2" t="e">
        <f t="shared" ref="E22" si="40">(B22)/(B22+C22+D22)</f>
        <v>#DIV/0!</v>
      </c>
      <c r="F22" s="3"/>
      <c r="G22" s="3"/>
      <c r="H22">
        <f t="shared" si="12"/>
        <v>0</v>
      </c>
      <c r="L22">
        <f t="shared" si="13"/>
        <v>0</v>
      </c>
      <c r="M22">
        <f t="shared" si="14"/>
        <v>0</v>
      </c>
      <c r="N22">
        <f t="shared" si="33"/>
        <v>10</v>
      </c>
      <c r="O22">
        <f t="shared" ref="O22" si="41">SUM(I22:N22)</f>
        <v>10</v>
      </c>
    </row>
    <row r="23" spans="1:15" x14ac:dyDescent="0.25">
      <c r="B23" s="3"/>
      <c r="C23" s="3"/>
      <c r="D23" s="3"/>
      <c r="E23" s="2" t="e">
        <f t="shared" ref="E23:E24" si="42">(B23)/(B23+C23+D23)</f>
        <v>#DIV/0!</v>
      </c>
      <c r="F23" s="3"/>
      <c r="G23" s="3"/>
      <c r="H23">
        <f t="shared" si="12"/>
        <v>0</v>
      </c>
      <c r="L23">
        <f t="shared" si="13"/>
        <v>0</v>
      </c>
      <c r="M23">
        <f t="shared" si="14"/>
        <v>0</v>
      </c>
      <c r="N23">
        <f t="shared" si="33"/>
        <v>10</v>
      </c>
      <c r="O23">
        <f t="shared" ref="O23" si="43">SUM(I23:N23)</f>
        <v>10</v>
      </c>
    </row>
    <row r="24" spans="1:15" x14ac:dyDescent="0.25">
      <c r="B24" s="3"/>
      <c r="C24" s="3"/>
      <c r="D24" s="3"/>
      <c r="E24" s="2" t="e">
        <f t="shared" si="42"/>
        <v>#DIV/0!</v>
      </c>
      <c r="F24" s="3"/>
      <c r="G24" s="3"/>
      <c r="H24">
        <f t="shared" si="12"/>
        <v>0</v>
      </c>
      <c r="L24">
        <f t="shared" si="13"/>
        <v>0</v>
      </c>
      <c r="M24">
        <f t="shared" si="14"/>
        <v>0</v>
      </c>
      <c r="N24">
        <f t="shared" si="33"/>
        <v>10</v>
      </c>
      <c r="O24">
        <f t="shared" ref="O24" si="44">SUM(I24:N24)</f>
        <v>10</v>
      </c>
    </row>
    <row r="25" spans="1:15" x14ac:dyDescent="0.25">
      <c r="B25" s="3"/>
      <c r="C25" s="3"/>
      <c r="D25" s="3"/>
      <c r="E25" s="2" t="e">
        <f t="shared" ref="E25:E172" si="45">(B25)/(B25+C25+D25)</f>
        <v>#DIV/0!</v>
      </c>
      <c r="F25" s="3"/>
      <c r="G25" s="3"/>
      <c r="H25">
        <f t="shared" ref="H25:H109" si="46">F25-G25</f>
        <v>0</v>
      </c>
      <c r="L25">
        <f t="shared" ref="L25:L162" si="47">B25*10</f>
        <v>0</v>
      </c>
      <c r="M25">
        <f t="shared" ref="M25:M172" si="48">D25*5</f>
        <v>0</v>
      </c>
      <c r="N25">
        <f t="shared" si="33"/>
        <v>10</v>
      </c>
      <c r="O25">
        <f t="shared" ref="O25:O165" si="49">SUM(I25:N25)</f>
        <v>10</v>
      </c>
    </row>
    <row r="26" spans="1:15" x14ac:dyDescent="0.25">
      <c r="B26" s="3"/>
      <c r="C26" s="3"/>
      <c r="D26" s="3"/>
      <c r="E26" s="2" t="e">
        <f t="shared" si="45"/>
        <v>#DIV/0!</v>
      </c>
      <c r="F26" s="3"/>
      <c r="G26" s="3"/>
      <c r="H26">
        <f t="shared" si="46"/>
        <v>0</v>
      </c>
      <c r="L26">
        <f t="shared" si="47"/>
        <v>0</v>
      </c>
      <c r="M26">
        <f t="shared" si="48"/>
        <v>0</v>
      </c>
      <c r="N26">
        <f t="shared" si="33"/>
        <v>10</v>
      </c>
      <c r="O26">
        <f t="shared" si="49"/>
        <v>10</v>
      </c>
    </row>
    <row r="27" spans="1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46"/>
        <v>0</v>
      </c>
      <c r="L27">
        <f t="shared" si="47"/>
        <v>0</v>
      </c>
      <c r="M27">
        <f t="shared" si="48"/>
        <v>0</v>
      </c>
      <c r="N27">
        <f t="shared" si="33"/>
        <v>10</v>
      </c>
      <c r="O27">
        <f t="shared" ref="O27" si="50">SUM(I27:N27)</f>
        <v>10</v>
      </c>
    </row>
    <row r="28" spans="1:15" x14ac:dyDescent="0.25">
      <c r="B28" s="3"/>
      <c r="C28" s="3"/>
      <c r="D28" s="3"/>
      <c r="E28" s="2" t="e">
        <f t="shared" ref="E28" si="51">(B28)/(B28+C28+D28)</f>
        <v>#DIV/0!</v>
      </c>
      <c r="F28" s="3"/>
      <c r="G28" s="3"/>
      <c r="H28">
        <f t="shared" ref="H28" si="52">F28-G28</f>
        <v>0</v>
      </c>
      <c r="L28">
        <f t="shared" ref="L28" si="53">B28*10</f>
        <v>0</v>
      </c>
      <c r="M28">
        <f t="shared" ref="M28" si="54">D28*5</f>
        <v>0</v>
      </c>
      <c r="N28">
        <f t="shared" si="33"/>
        <v>10</v>
      </c>
      <c r="O28">
        <f t="shared" ref="O28" si="55">SUM(I28:N28)</f>
        <v>10</v>
      </c>
    </row>
    <row r="29" spans="1:15" x14ac:dyDescent="0.25">
      <c r="B29" s="3"/>
      <c r="C29" s="3"/>
      <c r="D29" s="3"/>
      <c r="E29" s="2" t="e">
        <f t="shared" ref="E29" si="56">(B29)/(B29+C29+D29)</f>
        <v>#DIV/0!</v>
      </c>
      <c r="F29" s="3"/>
      <c r="G29" s="3"/>
      <c r="H29">
        <f t="shared" ref="H29" si="57">F29-G29</f>
        <v>0</v>
      </c>
      <c r="L29">
        <f t="shared" ref="L29" si="58">B29*10</f>
        <v>0</v>
      </c>
      <c r="M29">
        <f t="shared" ref="M29" si="59">D29*5</f>
        <v>0</v>
      </c>
      <c r="N29">
        <f t="shared" si="33"/>
        <v>10</v>
      </c>
      <c r="O29">
        <f t="shared" ref="O29" si="60">SUM(I29:N29)</f>
        <v>10</v>
      </c>
    </row>
    <row r="30" spans="1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46"/>
        <v>0</v>
      </c>
      <c r="L30">
        <f t="shared" si="47"/>
        <v>0</v>
      </c>
      <c r="M30">
        <f t="shared" si="48"/>
        <v>0</v>
      </c>
      <c r="N30">
        <f t="shared" si="33"/>
        <v>10</v>
      </c>
      <c r="O30">
        <f t="shared" ref="O30" si="61">SUM(I30:N30)</f>
        <v>10</v>
      </c>
    </row>
    <row r="31" spans="1:15" x14ac:dyDescent="0.25">
      <c r="B31" s="3"/>
      <c r="C31" s="3"/>
      <c r="D31" s="3"/>
      <c r="E31" s="2" t="e">
        <f>(B31)/(B31+C31+D31)</f>
        <v>#DIV/0!</v>
      </c>
      <c r="F31" s="3"/>
      <c r="G31" s="3"/>
      <c r="H31">
        <f t="shared" ref="H31" si="62">F31-G31</f>
        <v>0</v>
      </c>
      <c r="L31">
        <f t="shared" ref="L31" si="63">B31*10</f>
        <v>0</v>
      </c>
      <c r="M31">
        <f t="shared" ref="M31" si="64">D31*5</f>
        <v>0</v>
      </c>
      <c r="N31">
        <f t="shared" si="33"/>
        <v>10</v>
      </c>
      <c r="O31">
        <f t="shared" ref="O31" si="65">SUM(I31:N31)</f>
        <v>10</v>
      </c>
    </row>
    <row r="32" spans="1:15" x14ac:dyDescent="0.25">
      <c r="B32" s="3"/>
      <c r="C32" s="3"/>
      <c r="D32" s="3"/>
      <c r="E32" s="2" t="e">
        <f t="shared" ref="E32" si="66">(B32)/(B32+C32+D32)</f>
        <v>#DIV/0!</v>
      </c>
      <c r="F32" s="3"/>
      <c r="G32" s="3"/>
      <c r="H32">
        <f t="shared" si="46"/>
        <v>0</v>
      </c>
      <c r="L32">
        <f t="shared" si="47"/>
        <v>0</v>
      </c>
      <c r="M32">
        <f t="shared" si="48"/>
        <v>0</v>
      </c>
      <c r="N32">
        <f t="shared" si="33"/>
        <v>10</v>
      </c>
      <c r="O32">
        <f t="shared" ref="O32" si="67">SUM(I32:N32)</f>
        <v>10</v>
      </c>
    </row>
    <row r="33" spans="2:15" x14ac:dyDescent="0.25">
      <c r="B33" s="3"/>
      <c r="C33" s="3"/>
      <c r="D33" s="3"/>
      <c r="E33" s="2" t="e">
        <f t="shared" ref="E33" si="68">(B33)/(B33+C33+D33)</f>
        <v>#DIV/0!</v>
      </c>
      <c r="F33" s="3"/>
      <c r="G33" s="3"/>
      <c r="H33">
        <f t="shared" ref="H33:H34" si="69">F33-G33</f>
        <v>0</v>
      </c>
      <c r="L33">
        <f t="shared" ref="L33:L34" si="70">B33*10</f>
        <v>0</v>
      </c>
      <c r="M33">
        <f t="shared" ref="M33:M34" si="71">D33*5</f>
        <v>0</v>
      </c>
      <c r="N33">
        <f t="shared" si="33"/>
        <v>10</v>
      </c>
      <c r="O33">
        <f t="shared" ref="O33" si="72">SUM(I33:N33)</f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69"/>
        <v>0</v>
      </c>
      <c r="L34">
        <f t="shared" si="70"/>
        <v>0</v>
      </c>
      <c r="M34">
        <f t="shared" si="71"/>
        <v>0</v>
      </c>
      <c r="N34">
        <f t="shared" si="33"/>
        <v>10</v>
      </c>
      <c r="O34">
        <f t="shared" ref="O34" si="73">SUM(I34:N34)</f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46"/>
        <v>0</v>
      </c>
      <c r="L35">
        <f t="shared" si="47"/>
        <v>0</v>
      </c>
      <c r="M35">
        <f t="shared" si="48"/>
        <v>0</v>
      </c>
      <c r="N35">
        <f t="shared" si="33"/>
        <v>10</v>
      </c>
      <c r="O35">
        <f t="shared" ref="O35" si="74">SUM(I35:N35)</f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46"/>
        <v>0</v>
      </c>
      <c r="L36">
        <f t="shared" si="47"/>
        <v>0</v>
      </c>
      <c r="M36">
        <f t="shared" si="48"/>
        <v>0</v>
      </c>
      <c r="N36">
        <f t="shared" si="33"/>
        <v>10</v>
      </c>
      <c r="O36">
        <f t="shared" ref="O36" si="75">SUM(I36:N36)</f>
        <v>10</v>
      </c>
    </row>
    <row r="37" spans="2:15" x14ac:dyDescent="0.25">
      <c r="B37" s="3"/>
      <c r="C37" s="3"/>
      <c r="D37" s="3"/>
      <c r="E37" s="2" t="e">
        <f t="shared" ref="E37" si="76">(B37)/(B37+C37+D37)</f>
        <v>#DIV/0!</v>
      </c>
      <c r="F37" s="3"/>
      <c r="G37" s="3"/>
      <c r="H37">
        <f t="shared" ref="H37" si="77">F37-G37</f>
        <v>0</v>
      </c>
      <c r="L37">
        <f t="shared" ref="L37" si="78">B37*10</f>
        <v>0</v>
      </c>
      <c r="M37">
        <f t="shared" ref="M37" si="79">D37*5</f>
        <v>0</v>
      </c>
      <c r="N37">
        <f t="shared" si="33"/>
        <v>10</v>
      </c>
      <c r="O37">
        <f t="shared" ref="O37" si="80">SUM(I37:N37)</f>
        <v>10</v>
      </c>
    </row>
    <row r="38" spans="2:15" x14ac:dyDescent="0.25">
      <c r="B38" s="3"/>
      <c r="C38" s="3"/>
      <c r="D38" s="3"/>
      <c r="E38" s="2" t="e">
        <f t="shared" ref="E38" si="81">(B38)/(B38+C38+D38)</f>
        <v>#DIV/0!</v>
      </c>
      <c r="F38" s="3"/>
      <c r="G38" s="3"/>
      <c r="H38">
        <f t="shared" si="46"/>
        <v>0</v>
      </c>
      <c r="L38">
        <f t="shared" si="47"/>
        <v>0</v>
      </c>
      <c r="M38">
        <f t="shared" si="48"/>
        <v>0</v>
      </c>
      <c r="N38">
        <f t="shared" si="33"/>
        <v>10</v>
      </c>
      <c r="O38">
        <f t="shared" ref="O38" si="82">SUM(I38:N38)</f>
        <v>10</v>
      </c>
    </row>
    <row r="39" spans="2:15" x14ac:dyDescent="0.25">
      <c r="B39" s="3"/>
      <c r="C39" s="3"/>
      <c r="D39" s="3"/>
      <c r="E39" s="2" t="e">
        <f t="shared" ref="E39:E42" si="83">(B39)/(B39+C39+D39)</f>
        <v>#DIV/0!</v>
      </c>
      <c r="F39" s="3"/>
      <c r="G39" s="3"/>
      <c r="H39">
        <f t="shared" ref="H39:H42" si="84">F39-G39</f>
        <v>0</v>
      </c>
      <c r="L39">
        <f t="shared" ref="L39:L42" si="85">B39*10</f>
        <v>0</v>
      </c>
      <c r="M39">
        <f t="shared" ref="M39:M42" si="86">D39*5</f>
        <v>0</v>
      </c>
      <c r="N39">
        <f t="shared" si="33"/>
        <v>10</v>
      </c>
      <c r="O39">
        <f t="shared" ref="O39:O42" si="87">SUM(I39:N39)</f>
        <v>10</v>
      </c>
    </row>
    <row r="40" spans="2:15" x14ac:dyDescent="0.25">
      <c r="B40" s="3"/>
      <c r="C40" s="3"/>
      <c r="D40" s="3"/>
      <c r="E40" s="2" t="e">
        <f>(B40)/(B40+C40+D40)</f>
        <v>#DIV/0!</v>
      </c>
      <c r="F40" s="3"/>
      <c r="G40" s="3"/>
      <c r="H40">
        <f t="shared" si="84"/>
        <v>0</v>
      </c>
      <c r="L40">
        <f t="shared" si="85"/>
        <v>0</v>
      </c>
      <c r="M40">
        <f t="shared" si="86"/>
        <v>0</v>
      </c>
      <c r="N40">
        <f t="shared" si="33"/>
        <v>10</v>
      </c>
      <c r="O40">
        <f t="shared" ref="O40" si="88">SUM(I40:N40)</f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84"/>
        <v>0</v>
      </c>
      <c r="L41">
        <f t="shared" si="85"/>
        <v>0</v>
      </c>
      <c r="M41">
        <f t="shared" si="86"/>
        <v>0</v>
      </c>
      <c r="N41">
        <f t="shared" si="33"/>
        <v>10</v>
      </c>
      <c r="O41">
        <f t="shared" ref="O41" si="89">SUM(I41:N41)</f>
        <v>10</v>
      </c>
    </row>
    <row r="42" spans="2:15" x14ac:dyDescent="0.25">
      <c r="B42" s="3"/>
      <c r="C42" s="3"/>
      <c r="D42" s="3"/>
      <c r="E42" s="2" t="e">
        <f t="shared" si="83"/>
        <v>#DIV/0!</v>
      </c>
      <c r="F42" s="3"/>
      <c r="G42" s="3"/>
      <c r="H42">
        <f t="shared" si="84"/>
        <v>0</v>
      </c>
      <c r="L42">
        <f t="shared" si="85"/>
        <v>0</v>
      </c>
      <c r="M42">
        <f t="shared" si="86"/>
        <v>0</v>
      </c>
      <c r="N42">
        <f t="shared" si="33"/>
        <v>10</v>
      </c>
      <c r="O42">
        <f t="shared" si="87"/>
        <v>10</v>
      </c>
    </row>
    <row r="43" spans="2:15" x14ac:dyDescent="0.25">
      <c r="B43" s="3"/>
      <c r="C43" s="3"/>
      <c r="D43" s="3"/>
      <c r="E43" s="2" t="e">
        <f t="shared" ref="E43:E56" si="90">(B43)/(B43+C43+D43)</f>
        <v>#DIV/0!</v>
      </c>
      <c r="F43" s="3"/>
      <c r="G43" s="3"/>
      <c r="H43">
        <f t="shared" si="46"/>
        <v>0</v>
      </c>
      <c r="L43">
        <f t="shared" si="47"/>
        <v>0</v>
      </c>
      <c r="M43">
        <f t="shared" si="48"/>
        <v>0</v>
      </c>
      <c r="N43">
        <f t="shared" si="33"/>
        <v>10</v>
      </c>
      <c r="O43">
        <f t="shared" ref="O43:O44" si="91">SUM(I43:N43)</f>
        <v>10</v>
      </c>
    </row>
    <row r="44" spans="2:15" x14ac:dyDescent="0.25">
      <c r="B44" s="3"/>
      <c r="C44" s="3"/>
      <c r="D44" s="3"/>
      <c r="E44" s="2" t="e">
        <f t="shared" si="90"/>
        <v>#DIV/0!</v>
      </c>
      <c r="F44" s="3"/>
      <c r="G44" s="3"/>
      <c r="H44">
        <f t="shared" ref="H44" si="92">F44-G44</f>
        <v>0</v>
      </c>
      <c r="L44">
        <f t="shared" ref="L44" si="93">B44*10</f>
        <v>0</v>
      </c>
      <c r="M44">
        <f t="shared" ref="M44" si="94">D44*5</f>
        <v>0</v>
      </c>
      <c r="N44">
        <f t="shared" si="33"/>
        <v>10</v>
      </c>
      <c r="O44">
        <f t="shared" si="91"/>
        <v>10</v>
      </c>
    </row>
    <row r="45" spans="2:15" x14ac:dyDescent="0.25">
      <c r="B45" s="3"/>
      <c r="C45" s="3"/>
      <c r="D45" s="3"/>
      <c r="E45" s="2" t="e">
        <f t="shared" si="90"/>
        <v>#DIV/0!</v>
      </c>
      <c r="F45" s="3"/>
      <c r="G45" s="3"/>
      <c r="H45">
        <f t="shared" si="46"/>
        <v>0</v>
      </c>
      <c r="L45">
        <f t="shared" si="47"/>
        <v>0</v>
      </c>
      <c r="M45">
        <f t="shared" si="48"/>
        <v>0</v>
      </c>
      <c r="N45">
        <f t="shared" si="33"/>
        <v>10</v>
      </c>
      <c r="O45">
        <f t="shared" ref="O45:O56" si="95">SUM(I45:N45)</f>
        <v>10</v>
      </c>
    </row>
    <row r="46" spans="2:15" x14ac:dyDescent="0.25">
      <c r="B46" s="3"/>
      <c r="C46" s="3"/>
      <c r="D46" s="3"/>
      <c r="E46" s="2" t="e">
        <f t="shared" ref="E46:E48" si="96">(B46)/(B46+C46+D46)</f>
        <v>#DIV/0!</v>
      </c>
      <c r="F46" s="3"/>
      <c r="G46" s="3"/>
      <c r="H46">
        <f t="shared" si="46"/>
        <v>0</v>
      </c>
      <c r="L46">
        <f t="shared" si="47"/>
        <v>0</v>
      </c>
      <c r="M46">
        <f t="shared" si="48"/>
        <v>0</v>
      </c>
      <c r="N46">
        <f t="shared" ref="N46:N95" si="97">10*1</f>
        <v>10</v>
      </c>
      <c r="O46">
        <f t="shared" ref="O46:O48" si="98">SUM(I46:N46)</f>
        <v>10</v>
      </c>
    </row>
    <row r="47" spans="2:15" x14ac:dyDescent="0.25">
      <c r="B47" s="3"/>
      <c r="C47" s="3"/>
      <c r="D47" s="3"/>
      <c r="E47" s="2" t="e">
        <f t="shared" si="96"/>
        <v>#DIV/0!</v>
      </c>
      <c r="F47" s="3"/>
      <c r="G47" s="3"/>
      <c r="H47">
        <f t="shared" si="46"/>
        <v>0</v>
      </c>
      <c r="L47">
        <f t="shared" si="47"/>
        <v>0</v>
      </c>
      <c r="M47">
        <f t="shared" si="48"/>
        <v>0</v>
      </c>
      <c r="N47">
        <f t="shared" si="97"/>
        <v>10</v>
      </c>
      <c r="O47">
        <f t="shared" si="98"/>
        <v>10</v>
      </c>
    </row>
    <row r="48" spans="2:15" x14ac:dyDescent="0.25">
      <c r="B48" s="3"/>
      <c r="C48" s="3"/>
      <c r="D48" s="3"/>
      <c r="E48" s="2" t="e">
        <f t="shared" si="96"/>
        <v>#DIV/0!</v>
      </c>
      <c r="F48" s="3"/>
      <c r="G48" s="3"/>
      <c r="H48">
        <f t="shared" si="46"/>
        <v>0</v>
      </c>
      <c r="L48">
        <f t="shared" si="47"/>
        <v>0</v>
      </c>
      <c r="M48">
        <f t="shared" si="48"/>
        <v>0</v>
      </c>
      <c r="N48">
        <f t="shared" si="97"/>
        <v>10</v>
      </c>
      <c r="O48">
        <f t="shared" si="98"/>
        <v>10</v>
      </c>
    </row>
    <row r="49" spans="2:15" x14ac:dyDescent="0.25">
      <c r="B49" s="3"/>
      <c r="C49" s="3"/>
      <c r="D49" s="3"/>
      <c r="E49" s="2" t="e">
        <f t="shared" si="90"/>
        <v>#DIV/0!</v>
      </c>
      <c r="F49" s="3"/>
      <c r="G49" s="3"/>
      <c r="H49">
        <f t="shared" ref="H49:H56" si="99">F49-G49</f>
        <v>0</v>
      </c>
      <c r="L49">
        <f t="shared" ref="L49:L56" si="100">B49*10</f>
        <v>0</v>
      </c>
      <c r="M49">
        <f t="shared" ref="M49:M56" si="101">D49*5</f>
        <v>0</v>
      </c>
      <c r="N49">
        <f t="shared" si="97"/>
        <v>10</v>
      </c>
      <c r="O49">
        <f t="shared" si="95"/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99"/>
        <v>0</v>
      </c>
      <c r="L50">
        <f t="shared" si="100"/>
        <v>0</v>
      </c>
      <c r="M50">
        <f t="shared" si="101"/>
        <v>0</v>
      </c>
      <c r="N50">
        <f t="shared" si="97"/>
        <v>10</v>
      </c>
      <c r="O50">
        <f t="shared" ref="O50" si="102">SUM(I50:N50)</f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99"/>
        <v>0</v>
      </c>
      <c r="L51">
        <f t="shared" si="100"/>
        <v>0</v>
      </c>
      <c r="M51">
        <f t="shared" si="101"/>
        <v>0</v>
      </c>
      <c r="N51">
        <f t="shared" si="97"/>
        <v>10</v>
      </c>
      <c r="O51">
        <f t="shared" ref="O51:O52" si="103">SUM(I51:N51)</f>
        <v>10</v>
      </c>
    </row>
    <row r="52" spans="2:15" x14ac:dyDescent="0.25">
      <c r="B52" s="3"/>
      <c r="C52" s="3"/>
      <c r="D52" s="3"/>
      <c r="E52" s="2" t="e">
        <f>(B52)/(B52+C52+D52)</f>
        <v>#DIV/0!</v>
      </c>
      <c r="F52" s="3"/>
      <c r="G52" s="3"/>
      <c r="H52">
        <f t="shared" si="99"/>
        <v>0</v>
      </c>
      <c r="L52">
        <f t="shared" si="100"/>
        <v>0</v>
      </c>
      <c r="M52">
        <f t="shared" si="101"/>
        <v>0</v>
      </c>
      <c r="N52">
        <f t="shared" si="97"/>
        <v>10</v>
      </c>
      <c r="O52">
        <f t="shared" si="103"/>
        <v>10</v>
      </c>
    </row>
    <row r="53" spans="2:15" x14ac:dyDescent="0.25">
      <c r="B53" s="3"/>
      <c r="C53" s="3"/>
      <c r="D53" s="3"/>
      <c r="E53" s="2" t="e">
        <f t="shared" ref="E53" si="104">(B53)/(B53+C53+D53)</f>
        <v>#DIV/0!</v>
      </c>
      <c r="F53" s="3"/>
      <c r="G53" s="3"/>
      <c r="H53">
        <f t="shared" si="99"/>
        <v>0</v>
      </c>
      <c r="L53">
        <f t="shared" si="100"/>
        <v>0</v>
      </c>
      <c r="M53">
        <f t="shared" si="101"/>
        <v>0</v>
      </c>
      <c r="N53">
        <f t="shared" si="97"/>
        <v>10</v>
      </c>
      <c r="O53">
        <f t="shared" ref="O53" si="105">SUM(I53:N53)</f>
        <v>10</v>
      </c>
    </row>
    <row r="54" spans="2:15" x14ac:dyDescent="0.25">
      <c r="B54" s="3"/>
      <c r="C54" s="3"/>
      <c r="D54" s="3"/>
      <c r="E54" s="2" t="e">
        <f>(B54)/(B54+C54+D54)</f>
        <v>#DIV/0!</v>
      </c>
      <c r="F54" s="3"/>
      <c r="G54" s="3"/>
      <c r="H54">
        <f t="shared" si="99"/>
        <v>0</v>
      </c>
      <c r="L54">
        <f t="shared" si="100"/>
        <v>0</v>
      </c>
      <c r="M54">
        <f t="shared" si="101"/>
        <v>0</v>
      </c>
      <c r="N54">
        <f t="shared" si="97"/>
        <v>10</v>
      </c>
      <c r="O54">
        <f t="shared" ref="O54" si="106">SUM(I54:N54)</f>
        <v>10</v>
      </c>
    </row>
    <row r="55" spans="2:15" x14ac:dyDescent="0.25">
      <c r="B55" s="3"/>
      <c r="C55" s="3"/>
      <c r="D55" s="3"/>
      <c r="E55" s="2" t="e">
        <f t="shared" si="90"/>
        <v>#DIV/0!</v>
      </c>
      <c r="F55" s="3"/>
      <c r="G55" s="3"/>
      <c r="H55">
        <f t="shared" si="99"/>
        <v>0</v>
      </c>
      <c r="L55">
        <f t="shared" si="100"/>
        <v>0</v>
      </c>
      <c r="M55">
        <f t="shared" si="101"/>
        <v>0</v>
      </c>
      <c r="N55">
        <f t="shared" si="97"/>
        <v>10</v>
      </c>
      <c r="O55">
        <f t="shared" si="95"/>
        <v>10</v>
      </c>
    </row>
    <row r="56" spans="2:15" x14ac:dyDescent="0.25">
      <c r="B56" s="3"/>
      <c r="C56" s="3"/>
      <c r="D56" s="3"/>
      <c r="E56" s="2" t="e">
        <f t="shared" si="90"/>
        <v>#DIV/0!</v>
      </c>
      <c r="F56" s="3"/>
      <c r="G56" s="3"/>
      <c r="H56">
        <f t="shared" si="99"/>
        <v>0</v>
      </c>
      <c r="L56">
        <f t="shared" si="100"/>
        <v>0</v>
      </c>
      <c r="M56">
        <f t="shared" si="101"/>
        <v>0</v>
      </c>
      <c r="N56">
        <f t="shared" si="97"/>
        <v>10</v>
      </c>
      <c r="O56">
        <f t="shared" si="95"/>
        <v>10</v>
      </c>
    </row>
    <row r="57" spans="2:15" x14ac:dyDescent="0.25">
      <c r="B57" s="3"/>
      <c r="C57" s="3"/>
      <c r="D57" s="3"/>
      <c r="E57" s="2" t="e">
        <f t="shared" ref="E57" si="107">(B57)/(B57+C57+D57)</f>
        <v>#DIV/0!</v>
      </c>
      <c r="F57" s="3"/>
      <c r="G57" s="3"/>
      <c r="H57">
        <f t="shared" ref="H57" si="108">F57-G57</f>
        <v>0</v>
      </c>
      <c r="L57">
        <f t="shared" ref="L57" si="109">B57*10</f>
        <v>0</v>
      </c>
      <c r="M57">
        <f t="shared" ref="M57" si="110">D57*5</f>
        <v>0</v>
      </c>
      <c r="N57">
        <f t="shared" si="97"/>
        <v>10</v>
      </c>
      <c r="O57">
        <f t="shared" ref="O57" si="111">SUM(I57:N57)</f>
        <v>10</v>
      </c>
    </row>
    <row r="58" spans="2:15" x14ac:dyDescent="0.25">
      <c r="B58" s="3"/>
      <c r="C58" s="3"/>
      <c r="D58" s="3"/>
      <c r="E58" s="2" t="e">
        <f t="shared" ref="E58:E61" si="112">(B58)/(B58+C58+D58)</f>
        <v>#DIV/0!</v>
      </c>
      <c r="F58" s="3"/>
      <c r="G58" s="3"/>
      <c r="H58">
        <f t="shared" ref="H58:H63" si="113">F58-G58</f>
        <v>0</v>
      </c>
      <c r="L58">
        <f t="shared" ref="L58:L63" si="114">B58*10</f>
        <v>0</v>
      </c>
      <c r="M58">
        <f t="shared" ref="M58:M63" si="115">D58*5</f>
        <v>0</v>
      </c>
      <c r="N58">
        <f t="shared" si="97"/>
        <v>10</v>
      </c>
      <c r="O58">
        <f t="shared" ref="O58" si="116">SUM(I58:N58)</f>
        <v>10</v>
      </c>
    </row>
    <row r="59" spans="2:15" x14ac:dyDescent="0.25">
      <c r="B59" s="3"/>
      <c r="C59" s="3"/>
      <c r="D59" s="3"/>
      <c r="E59" s="2" t="e">
        <f>(B59)/(B59+C59+D59)</f>
        <v>#DIV/0!</v>
      </c>
      <c r="F59" s="3"/>
      <c r="G59" s="3"/>
      <c r="H59">
        <f t="shared" si="113"/>
        <v>0</v>
      </c>
      <c r="L59">
        <f t="shared" si="114"/>
        <v>0</v>
      </c>
      <c r="M59">
        <f t="shared" si="115"/>
        <v>0</v>
      </c>
      <c r="N59">
        <f t="shared" si="97"/>
        <v>10</v>
      </c>
      <c r="O59">
        <f t="shared" ref="O59" si="117">SUM(I59:N59)</f>
        <v>10</v>
      </c>
    </row>
    <row r="60" spans="2:15" x14ac:dyDescent="0.25">
      <c r="B60" s="3"/>
      <c r="C60" s="3"/>
      <c r="D60" s="3"/>
      <c r="E60" s="2" t="e">
        <f>(B60)/(B60+C60+D60)</f>
        <v>#DIV/0!</v>
      </c>
      <c r="F60" s="3"/>
      <c r="G60" s="3"/>
      <c r="H60">
        <f t="shared" si="113"/>
        <v>0</v>
      </c>
      <c r="L60">
        <f t="shared" si="114"/>
        <v>0</v>
      </c>
      <c r="M60">
        <f t="shared" si="115"/>
        <v>0</v>
      </c>
      <c r="N60">
        <f t="shared" si="97"/>
        <v>10</v>
      </c>
      <c r="O60">
        <f t="shared" ref="O60" si="118">SUM(I60:N60)</f>
        <v>10</v>
      </c>
    </row>
    <row r="61" spans="2:15" x14ac:dyDescent="0.25">
      <c r="B61" s="3"/>
      <c r="C61" s="3"/>
      <c r="D61" s="3"/>
      <c r="E61" s="2" t="e">
        <f t="shared" si="112"/>
        <v>#DIV/0!</v>
      </c>
      <c r="F61" s="3"/>
      <c r="G61" s="3"/>
      <c r="H61">
        <f t="shared" si="113"/>
        <v>0</v>
      </c>
      <c r="L61">
        <f t="shared" si="114"/>
        <v>0</v>
      </c>
      <c r="M61">
        <f t="shared" si="115"/>
        <v>0</v>
      </c>
      <c r="N61">
        <f t="shared" si="97"/>
        <v>10</v>
      </c>
      <c r="O61">
        <f t="shared" ref="O61" si="119">SUM(I61:N61)</f>
        <v>10</v>
      </c>
    </row>
    <row r="62" spans="2:15" x14ac:dyDescent="0.25">
      <c r="B62" s="3"/>
      <c r="C62" s="3"/>
      <c r="D62" s="3"/>
      <c r="E62" s="2" t="e">
        <f>(B62)/(B62+C62+D62)</f>
        <v>#DIV/0!</v>
      </c>
      <c r="F62" s="3"/>
      <c r="G62" s="3"/>
      <c r="H62">
        <f t="shared" ref="H62" si="120">F62-G62</f>
        <v>0</v>
      </c>
      <c r="L62">
        <f t="shared" ref="L62" si="121">B62*10</f>
        <v>0</v>
      </c>
      <c r="M62">
        <f t="shared" ref="M62" si="122">D62*5</f>
        <v>0</v>
      </c>
      <c r="N62">
        <f t="shared" si="97"/>
        <v>10</v>
      </c>
      <c r="O62">
        <f t="shared" ref="O62" si="123">SUM(I62:N62)</f>
        <v>10</v>
      </c>
    </row>
    <row r="63" spans="2:15" x14ac:dyDescent="0.25">
      <c r="B63" s="3"/>
      <c r="C63" s="3"/>
      <c r="D63" s="3"/>
      <c r="E63" s="2" t="e">
        <f>(B63)/(B63+C63+D63)</f>
        <v>#DIV/0!</v>
      </c>
      <c r="F63" s="3"/>
      <c r="G63" s="3"/>
      <c r="H63">
        <f t="shared" si="113"/>
        <v>0</v>
      </c>
      <c r="L63">
        <f t="shared" si="114"/>
        <v>0</v>
      </c>
      <c r="M63">
        <f t="shared" si="115"/>
        <v>0</v>
      </c>
      <c r="N63">
        <f t="shared" si="97"/>
        <v>10</v>
      </c>
      <c r="O63">
        <f t="shared" ref="O63" si="124">SUM(I63:N63)</f>
        <v>10</v>
      </c>
    </row>
    <row r="64" spans="2:15" x14ac:dyDescent="0.25">
      <c r="B64" s="3"/>
      <c r="C64" s="3"/>
      <c r="D64" s="3"/>
      <c r="E64" s="2" t="e">
        <f t="shared" ref="E64" si="125">(B64)/(B64+C64+D64)</f>
        <v>#DIV/0!</v>
      </c>
      <c r="F64" s="3"/>
      <c r="G64" s="3"/>
      <c r="H64">
        <f t="shared" ref="H64" si="126">F64-G64</f>
        <v>0</v>
      </c>
      <c r="L64">
        <f t="shared" ref="L64" si="127">B64*10</f>
        <v>0</v>
      </c>
      <c r="M64">
        <f t="shared" ref="M64" si="128">D64*5</f>
        <v>0</v>
      </c>
      <c r="N64">
        <f t="shared" si="97"/>
        <v>10</v>
      </c>
      <c r="O64">
        <f t="shared" ref="O64" si="129">SUM(I64:N64)</f>
        <v>10</v>
      </c>
    </row>
    <row r="65" spans="2:15" x14ac:dyDescent="0.25">
      <c r="B65" s="3"/>
      <c r="C65" s="3"/>
      <c r="D65" s="3"/>
      <c r="E65" s="2" t="e">
        <f>(B65)/(B65+C65+D65)</f>
        <v>#DIV/0!</v>
      </c>
      <c r="F65" s="3"/>
      <c r="G65" s="3"/>
      <c r="H65">
        <f t="shared" ref="H65" si="130">F65-G65</f>
        <v>0</v>
      </c>
      <c r="L65">
        <f t="shared" ref="L65" si="131">B65*10</f>
        <v>0</v>
      </c>
      <c r="M65">
        <f t="shared" ref="M65" si="132">D65*5</f>
        <v>0</v>
      </c>
      <c r="N65">
        <f t="shared" si="97"/>
        <v>10</v>
      </c>
      <c r="O65">
        <f t="shared" ref="O65" si="133">SUM(I65:N65)</f>
        <v>10</v>
      </c>
    </row>
    <row r="66" spans="2:15" x14ac:dyDescent="0.25">
      <c r="B66" s="3"/>
      <c r="C66" s="3"/>
      <c r="D66" s="3"/>
      <c r="E66" s="2" t="e">
        <f t="shared" si="45"/>
        <v>#DIV/0!</v>
      </c>
      <c r="F66" s="3"/>
      <c r="G66" s="3"/>
      <c r="H66">
        <f t="shared" si="46"/>
        <v>0</v>
      </c>
      <c r="L66">
        <f t="shared" si="47"/>
        <v>0</v>
      </c>
      <c r="M66">
        <f t="shared" si="48"/>
        <v>0</v>
      </c>
      <c r="N66">
        <f t="shared" si="97"/>
        <v>10</v>
      </c>
      <c r="O66">
        <f t="shared" ref="O66" si="134">SUM(I66:N66)</f>
        <v>10</v>
      </c>
    </row>
    <row r="67" spans="2:15" x14ac:dyDescent="0.25">
      <c r="B67" s="3"/>
      <c r="C67" s="3"/>
      <c r="D67" s="3"/>
      <c r="E67" s="2" t="e">
        <f t="shared" si="45"/>
        <v>#DIV/0!</v>
      </c>
      <c r="F67" s="3"/>
      <c r="G67" s="3"/>
      <c r="H67">
        <f t="shared" si="46"/>
        <v>0</v>
      </c>
      <c r="L67">
        <f t="shared" si="47"/>
        <v>0</v>
      </c>
      <c r="M67">
        <f t="shared" si="48"/>
        <v>0</v>
      </c>
      <c r="N67">
        <f t="shared" si="97"/>
        <v>10</v>
      </c>
      <c r="O67">
        <f t="shared" ref="O67" si="135">SUM(I67:N67)</f>
        <v>10</v>
      </c>
    </row>
    <row r="68" spans="2:15" x14ac:dyDescent="0.25">
      <c r="B68" s="3"/>
      <c r="C68" s="3"/>
      <c r="D68" s="3"/>
      <c r="E68" s="2" t="e">
        <f t="shared" si="45"/>
        <v>#DIV/0!</v>
      </c>
      <c r="F68" s="3"/>
      <c r="G68" s="3"/>
      <c r="H68">
        <f t="shared" si="46"/>
        <v>0</v>
      </c>
      <c r="L68">
        <f t="shared" si="47"/>
        <v>0</v>
      </c>
      <c r="M68">
        <f t="shared" si="48"/>
        <v>0</v>
      </c>
      <c r="N68">
        <f t="shared" si="97"/>
        <v>10</v>
      </c>
      <c r="O68">
        <f t="shared" ref="O68" si="136">SUM(I68:N68)</f>
        <v>10</v>
      </c>
    </row>
    <row r="69" spans="2:15" x14ac:dyDescent="0.25">
      <c r="B69" s="3"/>
      <c r="C69" s="3"/>
      <c r="D69" s="3"/>
      <c r="E69" s="2" t="e">
        <f>(B69)/(B69+C69+D69)</f>
        <v>#DIV/0!</v>
      </c>
      <c r="F69" s="3"/>
      <c r="G69" s="3"/>
      <c r="H69">
        <f t="shared" si="46"/>
        <v>0</v>
      </c>
      <c r="L69">
        <f t="shared" si="47"/>
        <v>0</v>
      </c>
      <c r="M69">
        <f t="shared" si="48"/>
        <v>0</v>
      </c>
      <c r="N69">
        <f t="shared" si="97"/>
        <v>10</v>
      </c>
      <c r="O69">
        <f t="shared" ref="O69" si="137">SUM(I69:N69)</f>
        <v>10</v>
      </c>
    </row>
    <row r="70" spans="2:15" x14ac:dyDescent="0.25">
      <c r="B70" s="3"/>
      <c r="C70" s="3"/>
      <c r="D70" s="3"/>
      <c r="E70" s="2" t="e">
        <f t="shared" ref="E70:E72" si="138">(B70)/(B70+C70+D70)</f>
        <v>#DIV/0!</v>
      </c>
      <c r="F70" s="3"/>
      <c r="G70" s="3"/>
      <c r="H70">
        <f t="shared" si="46"/>
        <v>0</v>
      </c>
      <c r="L70">
        <f t="shared" si="47"/>
        <v>0</v>
      </c>
      <c r="M70">
        <f t="shared" si="48"/>
        <v>0</v>
      </c>
      <c r="N70">
        <f t="shared" si="97"/>
        <v>10</v>
      </c>
      <c r="O70">
        <f t="shared" ref="O70" si="139">SUM(I70:N70)</f>
        <v>10</v>
      </c>
    </row>
    <row r="71" spans="2:15" x14ac:dyDescent="0.25">
      <c r="B71" s="3"/>
      <c r="C71" s="3"/>
      <c r="D71" s="3"/>
      <c r="E71" s="2" t="e">
        <f t="shared" si="138"/>
        <v>#DIV/0!</v>
      </c>
      <c r="F71" s="3"/>
      <c r="G71" s="3"/>
      <c r="H71">
        <f t="shared" si="46"/>
        <v>0</v>
      </c>
      <c r="L71">
        <f t="shared" si="47"/>
        <v>0</v>
      </c>
      <c r="M71">
        <f t="shared" si="48"/>
        <v>0</v>
      </c>
      <c r="N71">
        <f t="shared" si="97"/>
        <v>10</v>
      </c>
      <c r="O71">
        <f t="shared" ref="O71" si="140">SUM(I71:N71)</f>
        <v>10</v>
      </c>
    </row>
    <row r="72" spans="2:15" x14ac:dyDescent="0.25">
      <c r="B72" s="3"/>
      <c r="C72" s="3"/>
      <c r="D72" s="3"/>
      <c r="E72" s="2" t="e">
        <f t="shared" si="138"/>
        <v>#DIV/0!</v>
      </c>
      <c r="F72" s="3"/>
      <c r="G72" s="3"/>
      <c r="H72">
        <f t="shared" si="46"/>
        <v>0</v>
      </c>
      <c r="L72">
        <f t="shared" si="47"/>
        <v>0</v>
      </c>
      <c r="M72">
        <f t="shared" si="48"/>
        <v>0</v>
      </c>
      <c r="N72">
        <f t="shared" si="97"/>
        <v>10</v>
      </c>
      <c r="O72">
        <f t="shared" ref="O72" si="141">SUM(I72:N72)</f>
        <v>10</v>
      </c>
    </row>
    <row r="73" spans="2:15" x14ac:dyDescent="0.25">
      <c r="B73" s="3"/>
      <c r="C73" s="3"/>
      <c r="D73" s="3"/>
      <c r="E73" s="2" t="e">
        <f>(B73)/(B73+C73+D73)</f>
        <v>#DIV/0!</v>
      </c>
      <c r="F73" s="3"/>
      <c r="G73" s="3"/>
      <c r="H73">
        <f t="shared" si="46"/>
        <v>0</v>
      </c>
      <c r="L73">
        <f t="shared" si="47"/>
        <v>0</v>
      </c>
      <c r="M73">
        <f t="shared" si="48"/>
        <v>0</v>
      </c>
      <c r="N73">
        <f t="shared" si="97"/>
        <v>10</v>
      </c>
      <c r="O73">
        <f t="shared" ref="O73" si="142">SUM(I73:N73)</f>
        <v>10</v>
      </c>
    </row>
    <row r="74" spans="2:15" x14ac:dyDescent="0.25">
      <c r="B74" s="3"/>
      <c r="C74" s="3"/>
      <c r="D74" s="3"/>
      <c r="E74" s="2" t="e">
        <f t="shared" ref="E74:E92" si="143">(B74)/(B74+C74+D74)</f>
        <v>#DIV/0!</v>
      </c>
      <c r="F74" s="3"/>
      <c r="G74" s="3"/>
      <c r="H74">
        <f t="shared" si="46"/>
        <v>0</v>
      </c>
      <c r="L74">
        <f t="shared" si="47"/>
        <v>0</v>
      </c>
      <c r="M74">
        <f t="shared" si="48"/>
        <v>0</v>
      </c>
      <c r="N74">
        <f t="shared" si="97"/>
        <v>10</v>
      </c>
      <c r="O74">
        <f t="shared" ref="O74:O78" si="144">SUM(I74:N74)</f>
        <v>10</v>
      </c>
    </row>
    <row r="75" spans="2:15" x14ac:dyDescent="0.25">
      <c r="B75" s="3"/>
      <c r="C75" s="3"/>
      <c r="D75" s="3"/>
      <c r="E75" s="2" t="e">
        <f>(B75)/(B75+C75+D75)</f>
        <v>#DIV/0!</v>
      </c>
      <c r="F75" s="3"/>
      <c r="G75" s="3"/>
      <c r="H75">
        <f t="shared" si="46"/>
        <v>0</v>
      </c>
      <c r="L75">
        <f t="shared" si="47"/>
        <v>0</v>
      </c>
      <c r="M75">
        <f t="shared" si="48"/>
        <v>0</v>
      </c>
      <c r="N75">
        <f t="shared" si="97"/>
        <v>10</v>
      </c>
      <c r="O75">
        <f t="shared" si="144"/>
        <v>10</v>
      </c>
    </row>
    <row r="76" spans="2:15" x14ac:dyDescent="0.25">
      <c r="B76" s="3"/>
      <c r="C76" s="3"/>
      <c r="D76" s="3"/>
      <c r="E76" s="2" t="e">
        <f t="shared" ref="E76" si="145">(B76)/(B76+C76+D76)</f>
        <v>#DIV/0!</v>
      </c>
      <c r="F76" s="3"/>
      <c r="G76" s="3"/>
      <c r="H76">
        <f>F76-G76</f>
        <v>0</v>
      </c>
      <c r="L76">
        <f t="shared" si="47"/>
        <v>0</v>
      </c>
      <c r="M76">
        <f t="shared" si="48"/>
        <v>0</v>
      </c>
      <c r="N76">
        <f t="shared" si="97"/>
        <v>10</v>
      </c>
      <c r="O76">
        <f t="shared" ref="O76" si="146">SUM(I76:N76)</f>
        <v>10</v>
      </c>
    </row>
    <row r="77" spans="2:15" x14ac:dyDescent="0.25">
      <c r="B77" s="3"/>
      <c r="C77" s="3"/>
      <c r="D77" s="3"/>
      <c r="E77" s="2" t="e">
        <f t="shared" si="143"/>
        <v>#DIV/0!</v>
      </c>
      <c r="F77" s="3"/>
      <c r="G77" s="3"/>
      <c r="H77">
        <f t="shared" si="46"/>
        <v>0</v>
      </c>
      <c r="L77">
        <f t="shared" si="47"/>
        <v>0</v>
      </c>
      <c r="M77">
        <f t="shared" si="48"/>
        <v>0</v>
      </c>
      <c r="N77">
        <f t="shared" si="97"/>
        <v>10</v>
      </c>
      <c r="O77">
        <f t="shared" si="144"/>
        <v>10</v>
      </c>
    </row>
    <row r="78" spans="2:15" x14ac:dyDescent="0.25">
      <c r="B78" s="3"/>
      <c r="C78" s="3"/>
      <c r="D78" s="3"/>
      <c r="E78" s="2" t="e">
        <f t="shared" si="143"/>
        <v>#DIV/0!</v>
      </c>
      <c r="F78" s="3"/>
      <c r="G78" s="3"/>
      <c r="H78">
        <f t="shared" si="46"/>
        <v>0</v>
      </c>
      <c r="L78">
        <f t="shared" si="47"/>
        <v>0</v>
      </c>
      <c r="M78">
        <f t="shared" si="48"/>
        <v>0</v>
      </c>
      <c r="N78">
        <f t="shared" si="97"/>
        <v>10</v>
      </c>
      <c r="O78">
        <f t="shared" si="144"/>
        <v>10</v>
      </c>
    </row>
    <row r="79" spans="2:15" x14ac:dyDescent="0.25">
      <c r="B79" s="3"/>
      <c r="C79" s="3"/>
      <c r="D79" s="3"/>
      <c r="E79" s="2" t="e">
        <f t="shared" si="143"/>
        <v>#DIV/0!</v>
      </c>
      <c r="F79" s="3"/>
      <c r="G79" s="3"/>
      <c r="H79">
        <f t="shared" si="46"/>
        <v>0</v>
      </c>
      <c r="L79">
        <f t="shared" si="47"/>
        <v>0</v>
      </c>
      <c r="M79">
        <f t="shared" si="48"/>
        <v>0</v>
      </c>
      <c r="N79">
        <f t="shared" si="97"/>
        <v>10</v>
      </c>
      <c r="O79">
        <f t="shared" ref="O79:O80" si="147">SUM(I79:N79)</f>
        <v>10</v>
      </c>
    </row>
    <row r="80" spans="2:15" x14ac:dyDescent="0.25">
      <c r="B80" s="3"/>
      <c r="C80" s="3"/>
      <c r="D80" s="3"/>
      <c r="E80" s="2" t="e">
        <f t="shared" si="143"/>
        <v>#DIV/0!</v>
      </c>
      <c r="F80" s="3"/>
      <c r="G80" s="3"/>
      <c r="H80">
        <f t="shared" si="46"/>
        <v>0</v>
      </c>
      <c r="L80">
        <f t="shared" si="47"/>
        <v>0</v>
      </c>
      <c r="M80">
        <f t="shared" si="48"/>
        <v>0</v>
      </c>
      <c r="N80">
        <f t="shared" si="97"/>
        <v>10</v>
      </c>
      <c r="O80">
        <f t="shared" si="147"/>
        <v>10</v>
      </c>
    </row>
    <row r="81" spans="2:15" x14ac:dyDescent="0.25">
      <c r="B81" s="3"/>
      <c r="C81" s="3"/>
      <c r="D81" s="3"/>
      <c r="E81" s="2" t="e">
        <f t="shared" si="143"/>
        <v>#DIV/0!</v>
      </c>
      <c r="F81" s="3"/>
      <c r="G81" s="3"/>
      <c r="H81">
        <f t="shared" si="46"/>
        <v>0</v>
      </c>
      <c r="L81">
        <f t="shared" si="47"/>
        <v>0</v>
      </c>
      <c r="M81">
        <f t="shared" si="48"/>
        <v>0</v>
      </c>
      <c r="N81">
        <f t="shared" si="97"/>
        <v>10</v>
      </c>
      <c r="O81">
        <f>SUM(I81:N81)</f>
        <v>10</v>
      </c>
    </row>
    <row r="82" spans="2:15" x14ac:dyDescent="0.25">
      <c r="B82" s="3"/>
      <c r="C82" s="3"/>
      <c r="D82" s="3"/>
      <c r="E82" s="2" t="e">
        <f t="shared" si="143"/>
        <v>#DIV/0!</v>
      </c>
      <c r="F82" s="3"/>
      <c r="G82" s="3"/>
      <c r="H82">
        <f t="shared" si="46"/>
        <v>0</v>
      </c>
      <c r="L82">
        <f t="shared" si="47"/>
        <v>0</v>
      </c>
      <c r="M82">
        <f t="shared" si="48"/>
        <v>0</v>
      </c>
      <c r="N82">
        <f t="shared" si="97"/>
        <v>10</v>
      </c>
      <c r="O82">
        <f t="shared" ref="O82:O92" si="148">SUM(I82:N82)</f>
        <v>10</v>
      </c>
    </row>
    <row r="83" spans="2:15" x14ac:dyDescent="0.25">
      <c r="B83" s="3"/>
      <c r="C83" s="3"/>
      <c r="D83" s="3"/>
      <c r="E83" s="2" t="e">
        <f t="shared" si="143"/>
        <v>#DIV/0!</v>
      </c>
      <c r="F83" s="3"/>
      <c r="G83" s="3"/>
      <c r="H83">
        <f t="shared" si="46"/>
        <v>0</v>
      </c>
      <c r="L83">
        <f t="shared" si="47"/>
        <v>0</v>
      </c>
      <c r="M83">
        <f t="shared" si="48"/>
        <v>0</v>
      </c>
      <c r="N83">
        <f t="shared" si="97"/>
        <v>10</v>
      </c>
      <c r="O83">
        <f t="shared" si="148"/>
        <v>10</v>
      </c>
    </row>
    <row r="84" spans="2:15" x14ac:dyDescent="0.25">
      <c r="B84" s="3"/>
      <c r="C84" s="3"/>
      <c r="D84" s="3"/>
      <c r="E84" s="2" t="e">
        <f t="shared" si="143"/>
        <v>#DIV/0!</v>
      </c>
      <c r="F84" s="3"/>
      <c r="G84" s="3"/>
      <c r="H84">
        <f t="shared" si="46"/>
        <v>0</v>
      </c>
      <c r="L84">
        <f t="shared" si="47"/>
        <v>0</v>
      </c>
      <c r="M84">
        <f t="shared" si="48"/>
        <v>0</v>
      </c>
      <c r="N84">
        <f t="shared" si="97"/>
        <v>10</v>
      </c>
      <c r="O84">
        <f t="shared" si="148"/>
        <v>10</v>
      </c>
    </row>
    <row r="85" spans="2:15" x14ac:dyDescent="0.25">
      <c r="B85" s="3"/>
      <c r="C85" s="3"/>
      <c r="D85" s="3"/>
      <c r="E85" s="2" t="e">
        <f t="shared" si="143"/>
        <v>#DIV/0!</v>
      </c>
      <c r="F85" s="3"/>
      <c r="G85" s="3"/>
      <c r="H85">
        <f t="shared" si="46"/>
        <v>0</v>
      </c>
      <c r="L85">
        <f t="shared" si="47"/>
        <v>0</v>
      </c>
      <c r="M85">
        <f t="shared" si="48"/>
        <v>0</v>
      </c>
      <c r="N85">
        <f t="shared" si="97"/>
        <v>10</v>
      </c>
      <c r="O85">
        <f t="shared" si="148"/>
        <v>10</v>
      </c>
    </row>
    <row r="86" spans="2:15" x14ac:dyDescent="0.25">
      <c r="B86" s="3"/>
      <c r="C86" s="3"/>
      <c r="D86" s="3"/>
      <c r="E86" s="2" t="e">
        <f t="shared" si="143"/>
        <v>#DIV/0!</v>
      </c>
      <c r="F86" s="3"/>
      <c r="G86" s="3"/>
      <c r="H86">
        <f t="shared" si="46"/>
        <v>0</v>
      </c>
      <c r="L86">
        <f t="shared" si="47"/>
        <v>0</v>
      </c>
      <c r="M86">
        <f t="shared" si="48"/>
        <v>0</v>
      </c>
      <c r="N86">
        <f t="shared" si="97"/>
        <v>10</v>
      </c>
      <c r="O86">
        <f t="shared" si="148"/>
        <v>10</v>
      </c>
    </row>
    <row r="87" spans="2:15" x14ac:dyDescent="0.25">
      <c r="B87" s="3"/>
      <c r="C87" s="3"/>
      <c r="D87" s="3"/>
      <c r="E87" s="2" t="e">
        <f t="shared" si="143"/>
        <v>#DIV/0!</v>
      </c>
      <c r="F87" s="3"/>
      <c r="G87" s="3"/>
      <c r="H87">
        <f>F87-G87</f>
        <v>0</v>
      </c>
      <c r="L87">
        <f t="shared" si="47"/>
        <v>0</v>
      </c>
      <c r="M87">
        <f t="shared" si="48"/>
        <v>0</v>
      </c>
      <c r="N87">
        <f t="shared" si="97"/>
        <v>10</v>
      </c>
      <c r="O87">
        <f t="shared" si="148"/>
        <v>10</v>
      </c>
    </row>
    <row r="88" spans="2:15" x14ac:dyDescent="0.25">
      <c r="B88" s="3"/>
      <c r="C88" s="3"/>
      <c r="D88" s="3"/>
      <c r="E88" s="2" t="e">
        <f t="shared" si="143"/>
        <v>#DIV/0!</v>
      </c>
      <c r="F88" s="3"/>
      <c r="G88" s="3"/>
      <c r="H88">
        <f t="shared" si="46"/>
        <v>0</v>
      </c>
      <c r="L88">
        <f t="shared" si="47"/>
        <v>0</v>
      </c>
      <c r="M88">
        <f t="shared" si="48"/>
        <v>0</v>
      </c>
      <c r="N88">
        <f t="shared" si="97"/>
        <v>10</v>
      </c>
      <c r="O88">
        <f t="shared" si="148"/>
        <v>10</v>
      </c>
    </row>
    <row r="89" spans="2:15" x14ac:dyDescent="0.25">
      <c r="B89" s="3"/>
      <c r="C89" s="3"/>
      <c r="D89" s="3"/>
      <c r="E89" s="2" t="e">
        <f t="shared" si="143"/>
        <v>#DIV/0!</v>
      </c>
      <c r="F89" s="3"/>
      <c r="G89" s="3"/>
      <c r="H89">
        <f t="shared" si="46"/>
        <v>0</v>
      </c>
      <c r="L89">
        <f t="shared" si="47"/>
        <v>0</v>
      </c>
      <c r="M89">
        <f t="shared" si="48"/>
        <v>0</v>
      </c>
      <c r="N89">
        <f t="shared" si="97"/>
        <v>10</v>
      </c>
      <c r="O89">
        <f t="shared" si="148"/>
        <v>10</v>
      </c>
    </row>
    <row r="90" spans="2:15" x14ac:dyDescent="0.25">
      <c r="B90" s="3"/>
      <c r="C90" s="3"/>
      <c r="D90" s="3"/>
      <c r="E90" s="2" t="e">
        <f t="shared" si="143"/>
        <v>#DIV/0!</v>
      </c>
      <c r="F90" s="3"/>
      <c r="G90" s="3"/>
      <c r="H90">
        <f t="shared" si="46"/>
        <v>0</v>
      </c>
      <c r="L90">
        <f t="shared" si="47"/>
        <v>0</v>
      </c>
      <c r="M90">
        <f t="shared" si="48"/>
        <v>0</v>
      </c>
      <c r="N90">
        <f t="shared" si="97"/>
        <v>10</v>
      </c>
      <c r="O90">
        <f t="shared" si="148"/>
        <v>10</v>
      </c>
    </row>
    <row r="91" spans="2:15" x14ac:dyDescent="0.25">
      <c r="B91" s="3"/>
      <c r="C91" s="3"/>
      <c r="D91" s="3"/>
      <c r="E91" s="2" t="e">
        <f t="shared" si="143"/>
        <v>#DIV/0!</v>
      </c>
      <c r="F91" s="3"/>
      <c r="G91" s="3"/>
      <c r="H91">
        <f t="shared" si="46"/>
        <v>0</v>
      </c>
      <c r="L91">
        <f t="shared" si="47"/>
        <v>0</v>
      </c>
      <c r="M91">
        <f t="shared" si="48"/>
        <v>0</v>
      </c>
      <c r="N91">
        <f t="shared" si="97"/>
        <v>10</v>
      </c>
      <c r="O91">
        <f t="shared" si="148"/>
        <v>10</v>
      </c>
    </row>
    <row r="92" spans="2:15" x14ac:dyDescent="0.25">
      <c r="B92" s="3"/>
      <c r="C92" s="3"/>
      <c r="D92" s="3"/>
      <c r="E92" s="2" t="e">
        <f t="shared" si="143"/>
        <v>#DIV/0!</v>
      </c>
      <c r="F92" s="3"/>
      <c r="G92" s="3"/>
      <c r="H92">
        <f t="shared" si="46"/>
        <v>0</v>
      </c>
      <c r="L92">
        <f t="shared" si="47"/>
        <v>0</v>
      </c>
      <c r="M92">
        <f t="shared" si="48"/>
        <v>0</v>
      </c>
      <c r="N92">
        <f t="shared" si="97"/>
        <v>10</v>
      </c>
      <c r="O92">
        <f t="shared" si="148"/>
        <v>10</v>
      </c>
    </row>
    <row r="93" spans="2:15" x14ac:dyDescent="0.25">
      <c r="B93" s="3"/>
      <c r="C93" s="3"/>
      <c r="D93" s="3"/>
      <c r="E93" s="2" t="e">
        <f t="shared" si="45"/>
        <v>#DIV/0!</v>
      </c>
      <c r="F93" s="3"/>
      <c r="G93" s="3"/>
      <c r="H93">
        <f t="shared" si="46"/>
        <v>0</v>
      </c>
      <c r="L93">
        <f t="shared" si="47"/>
        <v>0</v>
      </c>
      <c r="M93">
        <f t="shared" si="48"/>
        <v>0</v>
      </c>
      <c r="N93">
        <f t="shared" si="97"/>
        <v>10</v>
      </c>
      <c r="O93">
        <f t="shared" si="49"/>
        <v>10</v>
      </c>
    </row>
    <row r="94" spans="2:15" x14ac:dyDescent="0.25">
      <c r="B94" s="3"/>
      <c r="C94" s="3"/>
      <c r="D94" s="3"/>
      <c r="E94" s="2" t="e">
        <f t="shared" si="45"/>
        <v>#DIV/0!</v>
      </c>
      <c r="F94" s="3"/>
      <c r="G94" s="3"/>
      <c r="H94">
        <f t="shared" si="46"/>
        <v>0</v>
      </c>
      <c r="L94">
        <f t="shared" si="47"/>
        <v>0</v>
      </c>
      <c r="M94">
        <f t="shared" si="48"/>
        <v>0</v>
      </c>
      <c r="N94">
        <f t="shared" si="97"/>
        <v>10</v>
      </c>
      <c r="O94">
        <f t="shared" ref="O94:O107" si="149">SUM(I94:N94)</f>
        <v>10</v>
      </c>
    </row>
    <row r="95" spans="2:15" x14ac:dyDescent="0.25">
      <c r="B95" s="3"/>
      <c r="C95" s="3"/>
      <c r="D95" s="3"/>
      <c r="E95" s="2" t="e">
        <f t="shared" si="45"/>
        <v>#DIV/0!</v>
      </c>
      <c r="F95" s="3"/>
      <c r="G95" s="3"/>
      <c r="H95">
        <f t="shared" si="46"/>
        <v>0</v>
      </c>
      <c r="L95">
        <f t="shared" si="47"/>
        <v>0</v>
      </c>
      <c r="M95">
        <f t="shared" si="48"/>
        <v>0</v>
      </c>
      <c r="N95">
        <f t="shared" si="97"/>
        <v>10</v>
      </c>
      <c r="O95">
        <f t="shared" si="149"/>
        <v>10</v>
      </c>
    </row>
    <row r="96" spans="2:15" x14ac:dyDescent="0.25">
      <c r="B96" s="3"/>
      <c r="C96" s="3"/>
      <c r="D96" s="3"/>
      <c r="E96" s="2" t="e">
        <f t="shared" si="45"/>
        <v>#DIV/0!</v>
      </c>
      <c r="F96" s="3"/>
      <c r="G96" s="3"/>
      <c r="H96">
        <f t="shared" si="46"/>
        <v>0</v>
      </c>
      <c r="L96">
        <f t="shared" si="47"/>
        <v>0</v>
      </c>
      <c r="M96">
        <f t="shared" si="48"/>
        <v>0</v>
      </c>
      <c r="N96">
        <f t="shared" ref="N96:N120" si="150">10*1</f>
        <v>10</v>
      </c>
      <c r="O96">
        <f t="shared" si="149"/>
        <v>10</v>
      </c>
    </row>
    <row r="97" spans="2:15" x14ac:dyDescent="0.25">
      <c r="B97" s="3"/>
      <c r="C97" s="3"/>
      <c r="D97" s="3"/>
      <c r="E97" s="2" t="e">
        <f t="shared" si="45"/>
        <v>#DIV/0!</v>
      </c>
      <c r="F97" s="3"/>
      <c r="G97" s="3"/>
      <c r="H97">
        <f t="shared" si="46"/>
        <v>0</v>
      </c>
      <c r="L97">
        <f t="shared" si="47"/>
        <v>0</v>
      </c>
      <c r="M97">
        <f t="shared" si="48"/>
        <v>0</v>
      </c>
      <c r="N97">
        <f t="shared" si="150"/>
        <v>10</v>
      </c>
      <c r="O97">
        <f t="shared" si="149"/>
        <v>10</v>
      </c>
    </row>
    <row r="98" spans="2:15" x14ac:dyDescent="0.25">
      <c r="B98" s="3"/>
      <c r="C98" s="3"/>
      <c r="D98" s="3"/>
      <c r="E98" s="2" t="e">
        <f t="shared" si="45"/>
        <v>#DIV/0!</v>
      </c>
      <c r="F98" s="3"/>
      <c r="G98" s="3"/>
      <c r="H98">
        <f t="shared" si="46"/>
        <v>0</v>
      </c>
      <c r="L98">
        <f t="shared" si="47"/>
        <v>0</v>
      </c>
      <c r="M98">
        <f t="shared" si="48"/>
        <v>0</v>
      </c>
      <c r="N98">
        <f t="shared" si="150"/>
        <v>10</v>
      </c>
      <c r="O98">
        <f t="shared" si="149"/>
        <v>10</v>
      </c>
    </row>
    <row r="99" spans="2:15" x14ac:dyDescent="0.25">
      <c r="B99" s="3"/>
      <c r="C99" s="3"/>
      <c r="D99" s="3"/>
      <c r="E99" s="2" t="e">
        <f t="shared" si="45"/>
        <v>#DIV/0!</v>
      </c>
      <c r="F99" s="3"/>
      <c r="G99" s="3"/>
      <c r="H99">
        <f t="shared" si="46"/>
        <v>0</v>
      </c>
      <c r="L99">
        <f t="shared" si="47"/>
        <v>0</v>
      </c>
      <c r="M99">
        <f t="shared" si="48"/>
        <v>0</v>
      </c>
      <c r="N99">
        <f t="shared" si="150"/>
        <v>10</v>
      </c>
      <c r="O99">
        <f t="shared" si="149"/>
        <v>10</v>
      </c>
    </row>
    <row r="100" spans="2:15" x14ac:dyDescent="0.25">
      <c r="B100" s="3"/>
      <c r="C100" s="3"/>
      <c r="D100" s="3"/>
      <c r="E100" s="2" t="e">
        <f t="shared" si="45"/>
        <v>#DIV/0!</v>
      </c>
      <c r="F100" s="3"/>
      <c r="G100" s="3"/>
      <c r="H100">
        <f t="shared" si="46"/>
        <v>0</v>
      </c>
      <c r="L100">
        <f t="shared" si="47"/>
        <v>0</v>
      </c>
      <c r="M100">
        <f t="shared" si="48"/>
        <v>0</v>
      </c>
      <c r="N100">
        <f t="shared" si="150"/>
        <v>10</v>
      </c>
      <c r="O100">
        <f t="shared" si="149"/>
        <v>10</v>
      </c>
    </row>
    <row r="101" spans="2:15" x14ac:dyDescent="0.25">
      <c r="B101" s="3"/>
      <c r="C101" s="3"/>
      <c r="D101" s="3"/>
      <c r="E101" s="2" t="e">
        <f t="shared" si="45"/>
        <v>#DIV/0!</v>
      </c>
      <c r="F101" s="3"/>
      <c r="G101" s="3"/>
      <c r="H101">
        <f t="shared" si="46"/>
        <v>0</v>
      </c>
      <c r="L101">
        <f t="shared" si="47"/>
        <v>0</v>
      </c>
      <c r="M101">
        <f t="shared" si="48"/>
        <v>0</v>
      </c>
      <c r="N101">
        <f t="shared" si="150"/>
        <v>10</v>
      </c>
      <c r="O101">
        <f t="shared" si="149"/>
        <v>10</v>
      </c>
    </row>
    <row r="102" spans="2:15" x14ac:dyDescent="0.25">
      <c r="B102" s="3"/>
      <c r="C102" s="3"/>
      <c r="D102" s="3"/>
      <c r="E102" s="2" t="e">
        <f t="shared" si="45"/>
        <v>#DIV/0!</v>
      </c>
      <c r="F102" s="3"/>
      <c r="G102" s="3"/>
      <c r="H102">
        <f t="shared" si="46"/>
        <v>0</v>
      </c>
      <c r="L102">
        <f t="shared" si="47"/>
        <v>0</v>
      </c>
      <c r="M102">
        <f t="shared" si="48"/>
        <v>0</v>
      </c>
      <c r="N102">
        <f t="shared" si="150"/>
        <v>10</v>
      </c>
      <c r="O102">
        <f t="shared" si="149"/>
        <v>10</v>
      </c>
    </row>
    <row r="103" spans="2:15" x14ac:dyDescent="0.25">
      <c r="B103" s="3"/>
      <c r="C103" s="3"/>
      <c r="D103" s="3"/>
      <c r="E103" s="2" t="e">
        <f t="shared" si="45"/>
        <v>#DIV/0!</v>
      </c>
      <c r="F103" s="3"/>
      <c r="G103" s="3"/>
      <c r="H103">
        <f t="shared" si="46"/>
        <v>0</v>
      </c>
      <c r="L103">
        <f t="shared" si="47"/>
        <v>0</v>
      </c>
      <c r="M103">
        <f t="shared" si="48"/>
        <v>0</v>
      </c>
      <c r="N103">
        <f t="shared" si="150"/>
        <v>10</v>
      </c>
      <c r="O103">
        <f t="shared" si="149"/>
        <v>10</v>
      </c>
    </row>
    <row r="104" spans="2:15" x14ac:dyDescent="0.25">
      <c r="B104" s="3"/>
      <c r="C104" s="3"/>
      <c r="D104" s="3"/>
      <c r="E104" s="2" t="e">
        <f t="shared" si="45"/>
        <v>#DIV/0!</v>
      </c>
      <c r="F104" s="3"/>
      <c r="G104" s="3"/>
      <c r="H104">
        <f t="shared" si="46"/>
        <v>0</v>
      </c>
      <c r="L104">
        <f t="shared" si="47"/>
        <v>0</v>
      </c>
      <c r="M104">
        <f t="shared" si="48"/>
        <v>0</v>
      </c>
      <c r="N104">
        <f t="shared" si="150"/>
        <v>10</v>
      </c>
      <c r="O104">
        <f t="shared" si="149"/>
        <v>10</v>
      </c>
    </row>
    <row r="105" spans="2:15" x14ac:dyDescent="0.25">
      <c r="B105" s="3"/>
      <c r="C105" s="3"/>
      <c r="D105" s="3"/>
      <c r="E105" s="2" t="e">
        <f t="shared" si="45"/>
        <v>#DIV/0!</v>
      </c>
      <c r="F105" s="3"/>
      <c r="G105" s="3"/>
      <c r="H105">
        <f t="shared" si="46"/>
        <v>0</v>
      </c>
      <c r="L105">
        <f t="shared" si="47"/>
        <v>0</v>
      </c>
      <c r="M105">
        <f t="shared" si="48"/>
        <v>0</v>
      </c>
      <c r="N105">
        <f t="shared" si="150"/>
        <v>10</v>
      </c>
      <c r="O105">
        <f t="shared" si="149"/>
        <v>10</v>
      </c>
    </row>
    <row r="106" spans="2:15" x14ac:dyDescent="0.25">
      <c r="B106" s="3"/>
      <c r="C106" s="3"/>
      <c r="D106" s="3"/>
      <c r="E106" s="2" t="e">
        <f t="shared" si="45"/>
        <v>#DIV/0!</v>
      </c>
      <c r="F106" s="3"/>
      <c r="G106" s="3"/>
      <c r="H106">
        <f t="shared" si="46"/>
        <v>0</v>
      </c>
      <c r="L106">
        <f t="shared" si="47"/>
        <v>0</v>
      </c>
      <c r="M106">
        <f t="shared" si="48"/>
        <v>0</v>
      </c>
      <c r="N106">
        <f t="shared" si="150"/>
        <v>10</v>
      </c>
      <c r="O106">
        <f t="shared" si="149"/>
        <v>10</v>
      </c>
    </row>
    <row r="107" spans="2:15" x14ac:dyDescent="0.25">
      <c r="B107" s="3"/>
      <c r="C107" s="3"/>
      <c r="D107" s="3"/>
      <c r="E107" s="2" t="e">
        <f t="shared" si="45"/>
        <v>#DIV/0!</v>
      </c>
      <c r="F107" s="3"/>
      <c r="G107" s="3"/>
      <c r="H107">
        <f t="shared" si="46"/>
        <v>0</v>
      </c>
      <c r="L107">
        <f t="shared" si="47"/>
        <v>0</v>
      </c>
      <c r="M107">
        <f t="shared" si="48"/>
        <v>0</v>
      </c>
      <c r="N107">
        <f t="shared" si="150"/>
        <v>10</v>
      </c>
      <c r="O107">
        <f t="shared" si="149"/>
        <v>10</v>
      </c>
    </row>
    <row r="108" spans="2:15" x14ac:dyDescent="0.25">
      <c r="B108" s="3"/>
      <c r="C108" s="3"/>
      <c r="D108" s="3"/>
      <c r="E108" s="2" t="e">
        <f t="shared" si="45"/>
        <v>#DIV/0!</v>
      </c>
      <c r="F108" s="3"/>
      <c r="G108" s="3"/>
      <c r="H108">
        <f t="shared" si="46"/>
        <v>0</v>
      </c>
      <c r="L108">
        <f t="shared" si="47"/>
        <v>0</v>
      </c>
      <c r="M108">
        <f t="shared" si="48"/>
        <v>0</v>
      </c>
      <c r="N108">
        <f t="shared" si="150"/>
        <v>10</v>
      </c>
      <c r="O108">
        <f t="shared" si="49"/>
        <v>10</v>
      </c>
    </row>
    <row r="109" spans="2:15" x14ac:dyDescent="0.25">
      <c r="B109" s="3"/>
      <c r="C109" s="3"/>
      <c r="D109" s="3"/>
      <c r="E109" s="2" t="e">
        <f t="shared" si="45"/>
        <v>#DIV/0!</v>
      </c>
      <c r="F109" s="3"/>
      <c r="G109" s="3"/>
      <c r="H109">
        <f t="shared" si="46"/>
        <v>0</v>
      </c>
      <c r="L109">
        <f t="shared" si="47"/>
        <v>0</v>
      </c>
      <c r="M109">
        <f t="shared" si="48"/>
        <v>0</v>
      </c>
      <c r="N109">
        <f t="shared" si="150"/>
        <v>10</v>
      </c>
      <c r="O109">
        <f t="shared" si="49"/>
        <v>10</v>
      </c>
    </row>
    <row r="110" spans="2:15" x14ac:dyDescent="0.25">
      <c r="B110" s="3"/>
      <c r="C110" s="3"/>
      <c r="D110" s="3"/>
      <c r="E110" s="2" t="e">
        <f t="shared" si="45"/>
        <v>#DIV/0!</v>
      </c>
      <c r="F110" s="3"/>
      <c r="G110" s="3"/>
      <c r="H110">
        <f>F110-G110</f>
        <v>0</v>
      </c>
      <c r="L110">
        <f t="shared" si="47"/>
        <v>0</v>
      </c>
      <c r="M110">
        <f t="shared" si="48"/>
        <v>0</v>
      </c>
      <c r="N110">
        <f t="shared" si="150"/>
        <v>10</v>
      </c>
      <c r="O110">
        <f t="shared" ref="O110" si="151">SUM(I110:N110)</f>
        <v>10</v>
      </c>
    </row>
    <row r="111" spans="2:15" x14ac:dyDescent="0.25">
      <c r="B111" s="3"/>
      <c r="C111" s="3"/>
      <c r="D111" s="3"/>
      <c r="E111" s="2" t="e">
        <f t="shared" si="45"/>
        <v>#DIV/0!</v>
      </c>
      <c r="F111" s="3"/>
      <c r="G111" s="3"/>
      <c r="H111">
        <f>F111-G111</f>
        <v>0</v>
      </c>
      <c r="L111">
        <f t="shared" si="47"/>
        <v>0</v>
      </c>
      <c r="M111">
        <f t="shared" si="48"/>
        <v>0</v>
      </c>
      <c r="N111">
        <f t="shared" si="150"/>
        <v>10</v>
      </c>
      <c r="O111">
        <f t="shared" si="49"/>
        <v>10</v>
      </c>
    </row>
    <row r="112" spans="2:15" x14ac:dyDescent="0.25">
      <c r="B112" s="3"/>
      <c r="C112" s="3"/>
      <c r="D112" s="3"/>
      <c r="E112" s="2" t="e">
        <f t="shared" si="45"/>
        <v>#DIV/0!</v>
      </c>
      <c r="F112" s="3"/>
      <c r="G112" s="3"/>
      <c r="H112">
        <f t="shared" ref="H112:H159" si="152">F112-G112</f>
        <v>0</v>
      </c>
      <c r="L112">
        <f t="shared" si="47"/>
        <v>0</v>
      </c>
      <c r="M112">
        <f t="shared" si="48"/>
        <v>0</v>
      </c>
      <c r="N112">
        <f t="shared" si="150"/>
        <v>10</v>
      </c>
      <c r="O112">
        <f t="shared" ref="O112:O114" si="153">SUM(I112:N112)</f>
        <v>10</v>
      </c>
    </row>
    <row r="113" spans="2:15" x14ac:dyDescent="0.25">
      <c r="B113" s="3"/>
      <c r="C113" s="3"/>
      <c r="D113" s="3"/>
      <c r="E113" s="2" t="e">
        <f t="shared" si="45"/>
        <v>#DIV/0!</v>
      </c>
      <c r="F113" s="3"/>
      <c r="G113" s="3"/>
      <c r="H113">
        <f t="shared" si="152"/>
        <v>0</v>
      </c>
      <c r="L113">
        <f t="shared" si="47"/>
        <v>0</v>
      </c>
      <c r="M113">
        <f t="shared" si="48"/>
        <v>0</v>
      </c>
      <c r="N113">
        <f t="shared" si="150"/>
        <v>10</v>
      </c>
      <c r="O113">
        <f t="shared" si="153"/>
        <v>10</v>
      </c>
    </row>
    <row r="114" spans="2:15" x14ac:dyDescent="0.25">
      <c r="B114" s="3"/>
      <c r="C114" s="3"/>
      <c r="D114" s="3"/>
      <c r="E114" s="2" t="e">
        <f t="shared" si="45"/>
        <v>#DIV/0!</v>
      </c>
      <c r="F114" s="3"/>
      <c r="G114" s="3"/>
      <c r="H114">
        <f t="shared" si="152"/>
        <v>0</v>
      </c>
      <c r="L114">
        <f t="shared" si="47"/>
        <v>0</v>
      </c>
      <c r="M114">
        <f t="shared" si="48"/>
        <v>0</v>
      </c>
      <c r="N114">
        <f t="shared" si="150"/>
        <v>10</v>
      </c>
      <c r="O114">
        <f t="shared" si="153"/>
        <v>10</v>
      </c>
    </row>
    <row r="115" spans="2:15" x14ac:dyDescent="0.25">
      <c r="B115" s="3"/>
      <c r="C115" s="3"/>
      <c r="D115" s="3"/>
      <c r="E115" s="2" t="e">
        <f t="shared" si="45"/>
        <v>#DIV/0!</v>
      </c>
      <c r="F115" s="3"/>
      <c r="G115" s="3"/>
      <c r="H115">
        <f t="shared" si="152"/>
        <v>0</v>
      </c>
      <c r="L115">
        <f t="shared" si="47"/>
        <v>0</v>
      </c>
      <c r="M115">
        <f t="shared" si="48"/>
        <v>0</v>
      </c>
      <c r="N115">
        <f t="shared" si="150"/>
        <v>10</v>
      </c>
      <c r="O115">
        <f t="shared" si="49"/>
        <v>10</v>
      </c>
    </row>
    <row r="116" spans="2:15" x14ac:dyDescent="0.25">
      <c r="B116" s="3"/>
      <c r="C116" s="3"/>
      <c r="D116" s="3"/>
      <c r="E116" s="2" t="e">
        <f t="shared" si="45"/>
        <v>#DIV/0!</v>
      </c>
      <c r="F116" s="3"/>
      <c r="G116" s="3"/>
      <c r="H116">
        <f t="shared" si="152"/>
        <v>0</v>
      </c>
      <c r="L116">
        <f t="shared" si="47"/>
        <v>0</v>
      </c>
      <c r="M116">
        <f t="shared" si="48"/>
        <v>0</v>
      </c>
      <c r="N116">
        <f t="shared" si="150"/>
        <v>10</v>
      </c>
      <c r="O116">
        <f t="shared" si="49"/>
        <v>10</v>
      </c>
    </row>
    <row r="117" spans="2:15" x14ac:dyDescent="0.25">
      <c r="B117" s="3"/>
      <c r="C117" s="3"/>
      <c r="D117" s="3"/>
      <c r="E117" s="2" t="e">
        <f t="shared" si="45"/>
        <v>#DIV/0!</v>
      </c>
      <c r="F117" s="3"/>
      <c r="G117" s="3"/>
      <c r="H117">
        <f t="shared" si="152"/>
        <v>0</v>
      </c>
      <c r="L117">
        <f t="shared" si="47"/>
        <v>0</v>
      </c>
      <c r="M117">
        <f t="shared" si="48"/>
        <v>0</v>
      </c>
      <c r="N117">
        <f t="shared" si="150"/>
        <v>10</v>
      </c>
      <c r="O117">
        <f t="shared" si="49"/>
        <v>10</v>
      </c>
    </row>
    <row r="118" spans="2:15" x14ac:dyDescent="0.25">
      <c r="B118" s="3"/>
      <c r="C118" s="3"/>
      <c r="D118" s="3"/>
      <c r="E118" s="2" t="e">
        <f t="shared" si="45"/>
        <v>#DIV/0!</v>
      </c>
      <c r="F118" s="3"/>
      <c r="G118" s="3"/>
      <c r="H118">
        <f t="shared" si="152"/>
        <v>0</v>
      </c>
      <c r="L118">
        <f t="shared" si="47"/>
        <v>0</v>
      </c>
      <c r="M118">
        <f t="shared" si="48"/>
        <v>0</v>
      </c>
      <c r="N118">
        <f t="shared" si="150"/>
        <v>10</v>
      </c>
      <c r="O118">
        <f t="shared" si="49"/>
        <v>10</v>
      </c>
    </row>
    <row r="119" spans="2:15" x14ac:dyDescent="0.25">
      <c r="B119" s="3"/>
      <c r="C119" s="3"/>
      <c r="D119" s="3"/>
      <c r="E119" s="2" t="e">
        <f t="shared" si="45"/>
        <v>#DIV/0!</v>
      </c>
      <c r="F119" s="3"/>
      <c r="G119" s="3"/>
      <c r="H119">
        <f t="shared" si="152"/>
        <v>0</v>
      </c>
      <c r="L119">
        <f t="shared" si="47"/>
        <v>0</v>
      </c>
      <c r="M119">
        <f t="shared" si="48"/>
        <v>0</v>
      </c>
      <c r="N119">
        <f t="shared" si="150"/>
        <v>10</v>
      </c>
      <c r="O119">
        <f t="shared" si="49"/>
        <v>10</v>
      </c>
    </row>
    <row r="120" spans="2:15" x14ac:dyDescent="0.25">
      <c r="B120" s="3"/>
      <c r="C120" s="3"/>
      <c r="D120" s="3"/>
      <c r="E120" s="2" t="e">
        <f t="shared" si="45"/>
        <v>#DIV/0!</v>
      </c>
      <c r="F120" s="3"/>
      <c r="G120" s="3"/>
      <c r="H120">
        <f t="shared" si="152"/>
        <v>0</v>
      </c>
      <c r="L120">
        <f t="shared" si="47"/>
        <v>0</v>
      </c>
      <c r="M120">
        <f t="shared" si="48"/>
        <v>0</v>
      </c>
      <c r="N120">
        <f t="shared" si="150"/>
        <v>10</v>
      </c>
      <c r="O120">
        <f t="shared" si="49"/>
        <v>10</v>
      </c>
    </row>
    <row r="121" spans="2:15" x14ac:dyDescent="0.25">
      <c r="B121" s="3"/>
      <c r="C121" s="3"/>
      <c r="D121" s="3"/>
      <c r="E121" s="2" t="e">
        <f t="shared" si="45"/>
        <v>#DIV/0!</v>
      </c>
      <c r="F121" s="3"/>
      <c r="G121" s="3"/>
      <c r="H121">
        <f t="shared" si="152"/>
        <v>0</v>
      </c>
      <c r="L121">
        <f t="shared" si="47"/>
        <v>0</v>
      </c>
      <c r="M121">
        <f t="shared" si="48"/>
        <v>0</v>
      </c>
      <c r="O121">
        <f t="shared" si="49"/>
        <v>0</v>
      </c>
    </row>
    <row r="122" spans="2:15" x14ac:dyDescent="0.25">
      <c r="B122" s="3"/>
      <c r="C122" s="3"/>
      <c r="D122" s="3"/>
      <c r="E122" s="2" t="e">
        <f t="shared" si="45"/>
        <v>#DIV/0!</v>
      </c>
      <c r="F122" s="3"/>
      <c r="G122" s="3"/>
      <c r="H122">
        <f t="shared" si="152"/>
        <v>0</v>
      </c>
      <c r="L122">
        <f t="shared" si="47"/>
        <v>0</v>
      </c>
      <c r="M122">
        <f t="shared" si="48"/>
        <v>0</v>
      </c>
      <c r="O122">
        <f t="shared" si="49"/>
        <v>0</v>
      </c>
    </row>
    <row r="123" spans="2:15" x14ac:dyDescent="0.25">
      <c r="B123" s="3"/>
      <c r="C123" s="3"/>
      <c r="D123" s="3"/>
      <c r="E123" s="2" t="e">
        <f t="shared" si="45"/>
        <v>#DIV/0!</v>
      </c>
      <c r="F123" s="3"/>
      <c r="G123" s="3"/>
      <c r="H123">
        <f t="shared" si="152"/>
        <v>0</v>
      </c>
      <c r="L123">
        <f t="shared" si="47"/>
        <v>0</v>
      </c>
      <c r="M123">
        <f t="shared" si="48"/>
        <v>0</v>
      </c>
      <c r="O123">
        <f t="shared" si="49"/>
        <v>0</v>
      </c>
    </row>
    <row r="124" spans="2:15" x14ac:dyDescent="0.25">
      <c r="B124" s="3"/>
      <c r="C124" s="3"/>
      <c r="D124" s="3"/>
      <c r="E124" s="2" t="e">
        <f t="shared" si="45"/>
        <v>#DIV/0!</v>
      </c>
      <c r="F124" s="3"/>
      <c r="G124" s="3"/>
      <c r="H124">
        <f t="shared" si="152"/>
        <v>0</v>
      </c>
      <c r="L124">
        <f t="shared" si="47"/>
        <v>0</v>
      </c>
      <c r="M124">
        <f t="shared" si="48"/>
        <v>0</v>
      </c>
      <c r="O124">
        <f t="shared" si="49"/>
        <v>0</v>
      </c>
    </row>
    <row r="125" spans="2:15" x14ac:dyDescent="0.25">
      <c r="B125" s="3"/>
      <c r="C125" s="3"/>
      <c r="D125" s="3"/>
      <c r="E125" s="2" t="e">
        <f t="shared" si="45"/>
        <v>#DIV/0!</v>
      </c>
      <c r="F125" s="3"/>
      <c r="G125" s="3"/>
      <c r="H125">
        <f t="shared" si="152"/>
        <v>0</v>
      </c>
      <c r="L125">
        <f t="shared" si="47"/>
        <v>0</v>
      </c>
      <c r="M125">
        <f t="shared" si="48"/>
        <v>0</v>
      </c>
      <c r="O125">
        <f t="shared" si="49"/>
        <v>0</v>
      </c>
    </row>
    <row r="126" spans="2:15" x14ac:dyDescent="0.25">
      <c r="B126" s="3"/>
      <c r="C126" s="3"/>
      <c r="D126" s="3"/>
      <c r="E126" s="2" t="e">
        <f t="shared" si="45"/>
        <v>#DIV/0!</v>
      </c>
      <c r="F126" s="3"/>
      <c r="G126" s="3"/>
      <c r="H126">
        <f t="shared" si="152"/>
        <v>0</v>
      </c>
      <c r="L126">
        <f t="shared" si="47"/>
        <v>0</v>
      </c>
      <c r="M126">
        <f t="shared" si="48"/>
        <v>0</v>
      </c>
      <c r="O126">
        <f t="shared" si="49"/>
        <v>0</v>
      </c>
    </row>
    <row r="127" spans="2:15" x14ac:dyDescent="0.25">
      <c r="B127" s="3"/>
      <c r="C127" s="3"/>
      <c r="D127" s="3"/>
      <c r="E127" s="2" t="e">
        <f t="shared" si="45"/>
        <v>#DIV/0!</v>
      </c>
      <c r="F127" s="3"/>
      <c r="G127" s="3"/>
      <c r="H127">
        <f t="shared" si="152"/>
        <v>0</v>
      </c>
      <c r="L127">
        <f t="shared" si="47"/>
        <v>0</v>
      </c>
      <c r="M127">
        <f t="shared" si="48"/>
        <v>0</v>
      </c>
      <c r="O127">
        <f t="shared" si="49"/>
        <v>0</v>
      </c>
    </row>
    <row r="128" spans="2:15" x14ac:dyDescent="0.25">
      <c r="B128" s="3"/>
      <c r="C128" s="3"/>
      <c r="D128" s="3"/>
      <c r="E128" s="2" t="e">
        <f t="shared" si="45"/>
        <v>#DIV/0!</v>
      </c>
      <c r="F128" s="3"/>
      <c r="G128" s="3"/>
      <c r="H128">
        <f t="shared" si="152"/>
        <v>0</v>
      </c>
      <c r="L128">
        <f t="shared" si="47"/>
        <v>0</v>
      </c>
      <c r="M128">
        <f t="shared" si="48"/>
        <v>0</v>
      </c>
      <c r="O128">
        <f t="shared" si="49"/>
        <v>0</v>
      </c>
    </row>
    <row r="129" spans="2:15" x14ac:dyDescent="0.25">
      <c r="B129" s="3"/>
      <c r="C129" s="3"/>
      <c r="D129" s="3"/>
      <c r="E129" s="2" t="e">
        <f t="shared" si="45"/>
        <v>#DIV/0!</v>
      </c>
      <c r="F129" s="3"/>
      <c r="G129" s="3"/>
      <c r="H129">
        <f t="shared" si="152"/>
        <v>0</v>
      </c>
      <c r="L129">
        <f t="shared" si="47"/>
        <v>0</v>
      </c>
      <c r="M129">
        <f t="shared" si="48"/>
        <v>0</v>
      </c>
      <c r="O129">
        <f t="shared" si="49"/>
        <v>0</v>
      </c>
    </row>
    <row r="130" spans="2:15" x14ac:dyDescent="0.25">
      <c r="B130" s="3"/>
      <c r="C130" s="3"/>
      <c r="D130" s="3"/>
      <c r="E130" s="2" t="e">
        <f t="shared" si="45"/>
        <v>#DIV/0!</v>
      </c>
      <c r="F130" s="3"/>
      <c r="G130" s="3"/>
      <c r="H130">
        <f t="shared" si="152"/>
        <v>0</v>
      </c>
      <c r="L130">
        <f t="shared" si="47"/>
        <v>0</v>
      </c>
      <c r="M130">
        <f t="shared" si="48"/>
        <v>0</v>
      </c>
      <c r="O130">
        <f t="shared" si="49"/>
        <v>0</v>
      </c>
    </row>
    <row r="131" spans="2:15" x14ac:dyDescent="0.25">
      <c r="B131" s="3"/>
      <c r="C131" s="3"/>
      <c r="D131" s="3"/>
      <c r="E131" s="2" t="e">
        <f t="shared" si="45"/>
        <v>#DIV/0!</v>
      </c>
      <c r="F131" s="3"/>
      <c r="G131" s="3"/>
      <c r="H131">
        <f>F131-G131</f>
        <v>0</v>
      </c>
      <c r="L131">
        <f t="shared" si="47"/>
        <v>0</v>
      </c>
      <c r="M131">
        <f t="shared" si="48"/>
        <v>0</v>
      </c>
      <c r="O131">
        <f t="shared" si="49"/>
        <v>0</v>
      </c>
    </row>
    <row r="132" spans="2:15" x14ac:dyDescent="0.25">
      <c r="B132" s="3"/>
      <c r="C132" s="3"/>
      <c r="D132" s="3"/>
      <c r="E132" s="2" t="e">
        <f t="shared" si="45"/>
        <v>#DIV/0!</v>
      </c>
      <c r="F132" s="3"/>
      <c r="G132" s="3"/>
      <c r="H132">
        <f t="shared" ref="H132" si="154">F132-G132</f>
        <v>0</v>
      </c>
      <c r="L132">
        <f t="shared" si="47"/>
        <v>0</v>
      </c>
      <c r="M132">
        <f t="shared" si="48"/>
        <v>0</v>
      </c>
      <c r="O132">
        <f t="shared" si="49"/>
        <v>0</v>
      </c>
    </row>
    <row r="133" spans="2:15" x14ac:dyDescent="0.25">
      <c r="B133" s="3"/>
      <c r="C133" s="3"/>
      <c r="D133" s="3"/>
      <c r="E133" s="2" t="e">
        <f t="shared" si="45"/>
        <v>#DIV/0!</v>
      </c>
      <c r="F133" s="3"/>
      <c r="G133" s="3"/>
      <c r="H133">
        <f t="shared" si="152"/>
        <v>0</v>
      </c>
      <c r="L133">
        <f t="shared" si="47"/>
        <v>0</v>
      </c>
      <c r="M133">
        <f t="shared" si="48"/>
        <v>0</v>
      </c>
      <c r="O133">
        <f t="shared" si="49"/>
        <v>0</v>
      </c>
    </row>
    <row r="134" spans="2:15" x14ac:dyDescent="0.25">
      <c r="B134" s="3"/>
      <c r="C134" s="3"/>
      <c r="D134" s="3"/>
      <c r="E134" s="2" t="e">
        <f t="shared" si="45"/>
        <v>#DIV/0!</v>
      </c>
      <c r="F134" s="3"/>
      <c r="G134" s="3"/>
      <c r="H134">
        <f t="shared" si="152"/>
        <v>0</v>
      </c>
      <c r="L134">
        <f t="shared" si="47"/>
        <v>0</v>
      </c>
      <c r="M134">
        <f t="shared" si="48"/>
        <v>0</v>
      </c>
      <c r="O134">
        <f t="shared" si="49"/>
        <v>0</v>
      </c>
    </row>
    <row r="135" spans="2:15" x14ac:dyDescent="0.25">
      <c r="B135" s="3"/>
      <c r="C135" s="3"/>
      <c r="D135" s="3"/>
      <c r="E135" s="2" t="e">
        <f t="shared" si="45"/>
        <v>#DIV/0!</v>
      </c>
      <c r="F135" s="3"/>
      <c r="G135" s="3"/>
      <c r="H135">
        <f t="shared" si="152"/>
        <v>0</v>
      </c>
      <c r="L135">
        <f t="shared" si="47"/>
        <v>0</v>
      </c>
      <c r="M135">
        <f t="shared" si="48"/>
        <v>0</v>
      </c>
      <c r="O135">
        <f t="shared" si="49"/>
        <v>0</v>
      </c>
    </row>
    <row r="136" spans="2:15" x14ac:dyDescent="0.25">
      <c r="B136" s="3"/>
      <c r="C136" s="3"/>
      <c r="D136" s="3"/>
      <c r="E136" s="2" t="e">
        <f t="shared" si="45"/>
        <v>#DIV/0!</v>
      </c>
      <c r="F136" s="3"/>
      <c r="G136" s="3"/>
      <c r="H136">
        <f t="shared" si="152"/>
        <v>0</v>
      </c>
      <c r="L136">
        <f t="shared" si="47"/>
        <v>0</v>
      </c>
      <c r="M136">
        <f t="shared" si="48"/>
        <v>0</v>
      </c>
      <c r="O136">
        <f t="shared" si="49"/>
        <v>0</v>
      </c>
    </row>
    <row r="137" spans="2:15" x14ac:dyDescent="0.25">
      <c r="B137" s="3"/>
      <c r="C137" s="3"/>
      <c r="D137" s="3"/>
      <c r="E137" s="2" t="e">
        <f t="shared" si="45"/>
        <v>#DIV/0!</v>
      </c>
      <c r="F137" s="3"/>
      <c r="G137" s="3"/>
      <c r="H137">
        <f t="shared" si="152"/>
        <v>0</v>
      </c>
      <c r="L137">
        <f t="shared" si="47"/>
        <v>0</v>
      </c>
      <c r="M137">
        <f t="shared" si="48"/>
        <v>0</v>
      </c>
      <c r="O137">
        <f t="shared" si="49"/>
        <v>0</v>
      </c>
    </row>
    <row r="138" spans="2:15" x14ac:dyDescent="0.25">
      <c r="B138" s="3"/>
      <c r="C138" s="3"/>
      <c r="D138" s="3"/>
      <c r="E138" s="2" t="e">
        <f t="shared" si="45"/>
        <v>#DIV/0!</v>
      </c>
      <c r="F138" s="3"/>
      <c r="G138" s="3"/>
      <c r="H138">
        <f t="shared" si="152"/>
        <v>0</v>
      </c>
      <c r="L138">
        <f t="shared" si="47"/>
        <v>0</v>
      </c>
      <c r="M138">
        <f t="shared" si="48"/>
        <v>0</v>
      </c>
      <c r="O138">
        <f t="shared" si="49"/>
        <v>0</v>
      </c>
    </row>
    <row r="139" spans="2:15" x14ac:dyDescent="0.25">
      <c r="B139" s="3"/>
      <c r="C139" s="3"/>
      <c r="D139" s="3"/>
      <c r="E139" s="2" t="e">
        <f t="shared" si="45"/>
        <v>#DIV/0!</v>
      </c>
      <c r="F139" s="3"/>
      <c r="G139" s="3"/>
      <c r="H139">
        <f t="shared" si="152"/>
        <v>0</v>
      </c>
      <c r="L139">
        <f t="shared" si="47"/>
        <v>0</v>
      </c>
      <c r="M139">
        <f t="shared" si="48"/>
        <v>0</v>
      </c>
      <c r="O139">
        <f t="shared" si="49"/>
        <v>0</v>
      </c>
    </row>
    <row r="140" spans="2:15" x14ac:dyDescent="0.25">
      <c r="B140" s="3"/>
      <c r="C140" s="3"/>
      <c r="D140" s="3"/>
      <c r="E140" s="2" t="e">
        <f t="shared" si="45"/>
        <v>#DIV/0!</v>
      </c>
      <c r="F140" s="3"/>
      <c r="G140" s="3"/>
      <c r="H140">
        <f t="shared" si="152"/>
        <v>0</v>
      </c>
      <c r="L140">
        <f t="shared" si="47"/>
        <v>0</v>
      </c>
      <c r="M140">
        <f t="shared" si="48"/>
        <v>0</v>
      </c>
      <c r="O140">
        <f t="shared" si="49"/>
        <v>0</v>
      </c>
    </row>
    <row r="141" spans="2:15" x14ac:dyDescent="0.25">
      <c r="B141" s="3"/>
      <c r="C141" s="3"/>
      <c r="D141" s="3"/>
      <c r="E141" s="2" t="e">
        <f t="shared" si="45"/>
        <v>#DIV/0!</v>
      </c>
      <c r="F141" s="3"/>
      <c r="G141" s="3"/>
      <c r="H141">
        <f t="shared" si="152"/>
        <v>0</v>
      </c>
      <c r="L141">
        <f t="shared" si="47"/>
        <v>0</v>
      </c>
      <c r="M141">
        <f t="shared" si="48"/>
        <v>0</v>
      </c>
      <c r="O141">
        <f t="shared" si="49"/>
        <v>0</v>
      </c>
    </row>
    <row r="142" spans="2:15" x14ac:dyDescent="0.25">
      <c r="B142" s="3"/>
      <c r="C142" s="3"/>
      <c r="D142" s="3"/>
      <c r="E142" s="2" t="e">
        <f t="shared" si="45"/>
        <v>#DIV/0!</v>
      </c>
      <c r="F142" s="3"/>
      <c r="G142" s="3"/>
      <c r="H142">
        <f t="shared" si="152"/>
        <v>0</v>
      </c>
      <c r="L142">
        <f t="shared" si="47"/>
        <v>0</v>
      </c>
      <c r="M142">
        <f t="shared" si="48"/>
        <v>0</v>
      </c>
      <c r="O142">
        <f t="shared" si="49"/>
        <v>0</v>
      </c>
    </row>
    <row r="143" spans="2:15" x14ac:dyDescent="0.25">
      <c r="B143" s="3"/>
      <c r="C143" s="3"/>
      <c r="D143" s="3"/>
      <c r="E143" s="2" t="e">
        <f t="shared" si="45"/>
        <v>#DIV/0!</v>
      </c>
      <c r="F143" s="3"/>
      <c r="G143" s="3"/>
      <c r="H143">
        <f t="shared" si="152"/>
        <v>0</v>
      </c>
      <c r="L143">
        <f t="shared" si="47"/>
        <v>0</v>
      </c>
      <c r="M143">
        <f t="shared" si="48"/>
        <v>0</v>
      </c>
      <c r="O143">
        <f t="shared" si="49"/>
        <v>0</v>
      </c>
    </row>
    <row r="144" spans="2:15" x14ac:dyDescent="0.25">
      <c r="B144" s="3"/>
      <c r="C144" s="3"/>
      <c r="D144" s="3"/>
      <c r="E144" s="2" t="e">
        <f t="shared" si="45"/>
        <v>#DIV/0!</v>
      </c>
      <c r="F144" s="3"/>
      <c r="G144" s="3"/>
      <c r="H144">
        <f t="shared" si="152"/>
        <v>0</v>
      </c>
      <c r="L144">
        <f t="shared" si="47"/>
        <v>0</v>
      </c>
      <c r="M144">
        <f t="shared" si="48"/>
        <v>0</v>
      </c>
      <c r="O144">
        <f t="shared" si="49"/>
        <v>0</v>
      </c>
    </row>
    <row r="145" spans="2:15" x14ac:dyDescent="0.25">
      <c r="B145" s="3"/>
      <c r="C145" s="3"/>
      <c r="D145" s="3"/>
      <c r="E145" s="2" t="e">
        <f t="shared" si="45"/>
        <v>#DIV/0!</v>
      </c>
      <c r="F145" s="3"/>
      <c r="G145" s="3"/>
      <c r="H145">
        <f t="shared" si="152"/>
        <v>0</v>
      </c>
      <c r="L145">
        <f t="shared" si="47"/>
        <v>0</v>
      </c>
      <c r="M145">
        <f t="shared" si="48"/>
        <v>0</v>
      </c>
      <c r="O145">
        <f t="shared" si="49"/>
        <v>0</v>
      </c>
    </row>
    <row r="146" spans="2:15" x14ac:dyDescent="0.25">
      <c r="B146" s="3"/>
      <c r="C146" s="3"/>
      <c r="D146" s="3"/>
      <c r="E146" s="2" t="e">
        <f t="shared" si="45"/>
        <v>#DIV/0!</v>
      </c>
      <c r="F146" s="3"/>
      <c r="G146" s="3"/>
      <c r="H146">
        <f t="shared" si="152"/>
        <v>0</v>
      </c>
      <c r="L146">
        <f t="shared" si="47"/>
        <v>0</v>
      </c>
      <c r="M146">
        <f t="shared" si="48"/>
        <v>0</v>
      </c>
      <c r="O146">
        <f t="shared" si="49"/>
        <v>0</v>
      </c>
    </row>
    <row r="147" spans="2:15" x14ac:dyDescent="0.25">
      <c r="B147" s="3"/>
      <c r="C147" s="3"/>
      <c r="D147" s="3"/>
      <c r="E147" s="2" t="e">
        <f t="shared" si="45"/>
        <v>#DIV/0!</v>
      </c>
      <c r="F147" s="3"/>
      <c r="G147" s="3"/>
      <c r="H147">
        <f t="shared" si="152"/>
        <v>0</v>
      </c>
      <c r="L147">
        <f t="shared" si="47"/>
        <v>0</v>
      </c>
      <c r="M147">
        <f t="shared" si="48"/>
        <v>0</v>
      </c>
      <c r="O147">
        <f t="shared" si="49"/>
        <v>0</v>
      </c>
    </row>
    <row r="148" spans="2:15" x14ac:dyDescent="0.25">
      <c r="B148" s="3"/>
      <c r="C148" s="3"/>
      <c r="D148" s="3"/>
      <c r="E148" s="2" t="e">
        <f t="shared" si="45"/>
        <v>#DIV/0!</v>
      </c>
      <c r="F148" s="3"/>
      <c r="G148" s="3"/>
      <c r="H148">
        <f t="shared" si="152"/>
        <v>0</v>
      </c>
      <c r="L148">
        <f t="shared" si="47"/>
        <v>0</v>
      </c>
      <c r="M148">
        <f t="shared" si="48"/>
        <v>0</v>
      </c>
      <c r="O148">
        <f t="shared" si="49"/>
        <v>0</v>
      </c>
    </row>
    <row r="149" spans="2:15" x14ac:dyDescent="0.25">
      <c r="B149" s="3"/>
      <c r="C149" s="3"/>
      <c r="D149" s="3"/>
      <c r="E149" s="2" t="e">
        <f t="shared" si="45"/>
        <v>#DIV/0!</v>
      </c>
      <c r="F149" s="3"/>
      <c r="G149" s="3"/>
      <c r="H149">
        <f t="shared" si="152"/>
        <v>0</v>
      </c>
      <c r="L149">
        <f t="shared" si="47"/>
        <v>0</v>
      </c>
      <c r="M149">
        <f t="shared" si="48"/>
        <v>0</v>
      </c>
      <c r="O149">
        <f t="shared" si="49"/>
        <v>0</v>
      </c>
    </row>
    <row r="150" spans="2:15" x14ac:dyDescent="0.25">
      <c r="B150" s="3"/>
      <c r="C150" s="3"/>
      <c r="D150" s="3"/>
      <c r="E150" s="2" t="e">
        <f t="shared" si="45"/>
        <v>#DIV/0!</v>
      </c>
      <c r="F150" s="3"/>
      <c r="G150" s="3"/>
      <c r="H150">
        <f t="shared" si="152"/>
        <v>0</v>
      </c>
      <c r="L150">
        <f t="shared" si="47"/>
        <v>0</v>
      </c>
      <c r="M150">
        <f t="shared" si="48"/>
        <v>0</v>
      </c>
      <c r="O150">
        <f t="shared" si="49"/>
        <v>0</v>
      </c>
    </row>
    <row r="151" spans="2:15" x14ac:dyDescent="0.25">
      <c r="B151" s="3"/>
      <c r="C151" s="3"/>
      <c r="D151" s="3"/>
      <c r="E151" s="2" t="e">
        <f t="shared" si="45"/>
        <v>#DIV/0!</v>
      </c>
      <c r="F151" s="3"/>
      <c r="G151" s="3"/>
      <c r="H151">
        <f t="shared" si="152"/>
        <v>0</v>
      </c>
      <c r="L151">
        <f t="shared" si="47"/>
        <v>0</v>
      </c>
      <c r="M151">
        <f t="shared" si="48"/>
        <v>0</v>
      </c>
      <c r="O151">
        <f t="shared" si="49"/>
        <v>0</v>
      </c>
    </row>
    <row r="152" spans="2:15" x14ac:dyDescent="0.25">
      <c r="B152" s="3"/>
      <c r="C152" s="3"/>
      <c r="D152" s="3"/>
      <c r="E152" s="2" t="e">
        <f t="shared" si="45"/>
        <v>#DIV/0!</v>
      </c>
      <c r="F152" s="3"/>
      <c r="G152" s="3"/>
      <c r="H152">
        <f t="shared" si="152"/>
        <v>0</v>
      </c>
      <c r="L152">
        <f t="shared" si="47"/>
        <v>0</v>
      </c>
      <c r="M152">
        <f t="shared" si="48"/>
        <v>0</v>
      </c>
      <c r="O152">
        <f t="shared" si="49"/>
        <v>0</v>
      </c>
    </row>
    <row r="153" spans="2:15" x14ac:dyDescent="0.25">
      <c r="B153" s="3"/>
      <c r="C153" s="3"/>
      <c r="D153" s="3"/>
      <c r="E153" s="2" t="e">
        <f t="shared" si="45"/>
        <v>#DIV/0!</v>
      </c>
      <c r="F153" s="3"/>
      <c r="G153" s="3"/>
      <c r="H153">
        <f t="shared" si="152"/>
        <v>0</v>
      </c>
      <c r="L153">
        <f t="shared" si="47"/>
        <v>0</v>
      </c>
      <c r="M153">
        <f t="shared" si="48"/>
        <v>0</v>
      </c>
      <c r="O153">
        <f t="shared" si="49"/>
        <v>0</v>
      </c>
    </row>
    <row r="154" spans="2:15" x14ac:dyDescent="0.25">
      <c r="B154" s="3"/>
      <c r="C154" s="3"/>
      <c r="D154" s="3"/>
      <c r="E154" s="2" t="e">
        <f t="shared" si="45"/>
        <v>#DIV/0!</v>
      </c>
      <c r="F154" s="3"/>
      <c r="G154" s="3"/>
      <c r="H154">
        <f t="shared" si="152"/>
        <v>0</v>
      </c>
      <c r="L154">
        <f t="shared" si="47"/>
        <v>0</v>
      </c>
      <c r="M154">
        <f t="shared" si="48"/>
        <v>0</v>
      </c>
      <c r="O154">
        <f t="shared" si="49"/>
        <v>0</v>
      </c>
    </row>
    <row r="155" spans="2:15" x14ac:dyDescent="0.25">
      <c r="B155" s="3"/>
      <c r="C155" s="3"/>
      <c r="D155" s="3"/>
      <c r="E155" s="2" t="e">
        <f t="shared" si="45"/>
        <v>#DIV/0!</v>
      </c>
      <c r="F155" s="3"/>
      <c r="G155" s="3"/>
      <c r="H155">
        <f t="shared" si="152"/>
        <v>0</v>
      </c>
      <c r="L155">
        <f t="shared" si="47"/>
        <v>0</v>
      </c>
      <c r="M155">
        <f t="shared" si="48"/>
        <v>0</v>
      </c>
      <c r="O155">
        <f t="shared" si="49"/>
        <v>0</v>
      </c>
    </row>
    <row r="156" spans="2:15" x14ac:dyDescent="0.25">
      <c r="B156" s="3"/>
      <c r="C156" s="3"/>
      <c r="D156" s="3"/>
      <c r="E156" s="2" t="e">
        <f t="shared" si="45"/>
        <v>#DIV/0!</v>
      </c>
      <c r="F156" s="3"/>
      <c r="G156" s="3"/>
      <c r="H156">
        <f t="shared" si="152"/>
        <v>0</v>
      </c>
      <c r="L156">
        <f t="shared" si="47"/>
        <v>0</v>
      </c>
      <c r="M156">
        <f t="shared" si="48"/>
        <v>0</v>
      </c>
      <c r="O156">
        <f t="shared" si="49"/>
        <v>0</v>
      </c>
    </row>
    <row r="157" spans="2:15" x14ac:dyDescent="0.25">
      <c r="B157" s="3"/>
      <c r="C157" s="3"/>
      <c r="D157" s="3"/>
      <c r="E157" s="2" t="e">
        <f t="shared" si="45"/>
        <v>#DIV/0!</v>
      </c>
      <c r="F157" s="3"/>
      <c r="G157" s="3"/>
      <c r="H157">
        <f t="shared" si="152"/>
        <v>0</v>
      </c>
      <c r="L157">
        <f t="shared" si="47"/>
        <v>0</v>
      </c>
      <c r="M157">
        <f t="shared" si="48"/>
        <v>0</v>
      </c>
      <c r="O157">
        <f t="shared" si="49"/>
        <v>0</v>
      </c>
    </row>
    <row r="158" spans="2:15" x14ac:dyDescent="0.25">
      <c r="B158" s="3"/>
      <c r="C158" s="3"/>
      <c r="D158" s="3"/>
      <c r="E158" s="2" t="e">
        <f t="shared" si="45"/>
        <v>#DIV/0!</v>
      </c>
      <c r="F158" s="3"/>
      <c r="G158" s="3"/>
      <c r="H158">
        <f t="shared" si="152"/>
        <v>0</v>
      </c>
      <c r="L158">
        <f t="shared" si="47"/>
        <v>0</v>
      </c>
      <c r="M158">
        <f t="shared" si="48"/>
        <v>0</v>
      </c>
      <c r="O158">
        <f t="shared" si="49"/>
        <v>0</v>
      </c>
    </row>
    <row r="159" spans="2:15" x14ac:dyDescent="0.25">
      <c r="B159" s="3"/>
      <c r="C159" s="3"/>
      <c r="D159" s="3"/>
      <c r="E159" s="2" t="e">
        <f t="shared" si="45"/>
        <v>#DIV/0!</v>
      </c>
      <c r="F159" s="3"/>
      <c r="G159" s="3"/>
      <c r="H159">
        <f t="shared" si="152"/>
        <v>0</v>
      </c>
      <c r="L159">
        <f t="shared" si="47"/>
        <v>0</v>
      </c>
      <c r="M159">
        <f t="shared" si="48"/>
        <v>0</v>
      </c>
      <c r="O159">
        <f t="shared" si="49"/>
        <v>0</v>
      </c>
    </row>
    <row r="160" spans="2:15" ht="15.75" customHeight="1" x14ac:dyDescent="0.25">
      <c r="B160" s="3"/>
      <c r="C160" s="3"/>
      <c r="D160" s="3"/>
      <c r="E160" s="2" t="e">
        <f t="shared" si="45"/>
        <v>#DIV/0!</v>
      </c>
      <c r="F160" s="3"/>
      <c r="G160" s="3"/>
      <c r="H160">
        <f>F160-G160</f>
        <v>0</v>
      </c>
      <c r="L160">
        <f t="shared" si="47"/>
        <v>0</v>
      </c>
      <c r="M160">
        <f t="shared" si="48"/>
        <v>0</v>
      </c>
      <c r="O160">
        <f t="shared" si="49"/>
        <v>0</v>
      </c>
    </row>
    <row r="161" spans="2:15" ht="15" customHeight="1" x14ac:dyDescent="0.25">
      <c r="B161" s="3"/>
      <c r="C161" s="3"/>
      <c r="D161" s="3"/>
      <c r="E161" s="2" t="e">
        <f t="shared" si="45"/>
        <v>#DIV/0!</v>
      </c>
      <c r="F161" s="3"/>
      <c r="G161" s="3"/>
      <c r="H161">
        <f t="shared" ref="H161:H224" si="155">F161-G161</f>
        <v>0</v>
      </c>
      <c r="L161">
        <f t="shared" si="47"/>
        <v>0</v>
      </c>
      <c r="M161">
        <f t="shared" si="48"/>
        <v>0</v>
      </c>
      <c r="O161">
        <f t="shared" si="49"/>
        <v>0</v>
      </c>
    </row>
    <row r="162" spans="2:15" x14ac:dyDescent="0.25">
      <c r="B162" s="3"/>
      <c r="C162" s="3"/>
      <c r="D162" s="3"/>
      <c r="E162" s="2" t="e">
        <f t="shared" si="45"/>
        <v>#DIV/0!</v>
      </c>
      <c r="F162" s="3"/>
      <c r="G162" s="3"/>
      <c r="H162">
        <f t="shared" si="155"/>
        <v>0</v>
      </c>
      <c r="L162">
        <f t="shared" si="47"/>
        <v>0</v>
      </c>
      <c r="M162">
        <f t="shared" si="48"/>
        <v>0</v>
      </c>
      <c r="O162">
        <f t="shared" si="49"/>
        <v>0</v>
      </c>
    </row>
    <row r="163" spans="2:15" x14ac:dyDescent="0.25">
      <c r="B163" s="3"/>
      <c r="C163" s="3"/>
      <c r="D163" s="3"/>
      <c r="E163" s="2" t="e">
        <f t="shared" si="45"/>
        <v>#DIV/0!</v>
      </c>
      <c r="H163">
        <f t="shared" si="155"/>
        <v>0</v>
      </c>
      <c r="L163">
        <v>0</v>
      </c>
      <c r="M163">
        <f t="shared" si="48"/>
        <v>0</v>
      </c>
      <c r="O163">
        <f t="shared" si="49"/>
        <v>0</v>
      </c>
    </row>
    <row r="164" spans="2:15" ht="14.25" customHeight="1" x14ac:dyDescent="0.25">
      <c r="B164" s="3"/>
      <c r="C164" s="3"/>
      <c r="D164" s="3"/>
      <c r="E164" s="2" t="e">
        <f t="shared" si="45"/>
        <v>#DIV/0!</v>
      </c>
      <c r="H164">
        <f t="shared" si="155"/>
        <v>0</v>
      </c>
      <c r="L164">
        <v>0</v>
      </c>
      <c r="M164">
        <f t="shared" si="48"/>
        <v>0</v>
      </c>
      <c r="O164">
        <f t="shared" si="49"/>
        <v>0</v>
      </c>
    </row>
    <row r="165" spans="2:15" x14ac:dyDescent="0.25">
      <c r="B165" s="3"/>
      <c r="C165" s="3"/>
      <c r="D165" s="3"/>
      <c r="E165" s="2" t="e">
        <f t="shared" si="45"/>
        <v>#DIV/0!</v>
      </c>
      <c r="H165">
        <f t="shared" si="155"/>
        <v>0</v>
      </c>
      <c r="L165">
        <f t="shared" ref="L165:L172" si="156">B165*10</f>
        <v>0</v>
      </c>
      <c r="M165">
        <f t="shared" si="48"/>
        <v>0</v>
      </c>
      <c r="O165">
        <f t="shared" si="49"/>
        <v>0</v>
      </c>
    </row>
    <row r="166" spans="2:15" x14ac:dyDescent="0.25">
      <c r="B166" s="3"/>
      <c r="C166" s="3"/>
      <c r="D166" s="3"/>
      <c r="E166" s="2" t="e">
        <f t="shared" si="45"/>
        <v>#DIV/0!</v>
      </c>
      <c r="H166">
        <f t="shared" si="155"/>
        <v>0</v>
      </c>
      <c r="L166">
        <f t="shared" si="156"/>
        <v>0</v>
      </c>
      <c r="M166">
        <f t="shared" si="48"/>
        <v>0</v>
      </c>
      <c r="O166">
        <f>SUM(I166:N166)</f>
        <v>0</v>
      </c>
    </row>
    <row r="167" spans="2:15" x14ac:dyDescent="0.25">
      <c r="B167" s="3"/>
      <c r="C167" s="3"/>
      <c r="D167" s="3"/>
      <c r="E167" s="2" t="e">
        <f t="shared" si="45"/>
        <v>#DIV/0!</v>
      </c>
      <c r="H167">
        <f t="shared" si="155"/>
        <v>0</v>
      </c>
      <c r="L167">
        <f t="shared" si="156"/>
        <v>0</v>
      </c>
      <c r="M167">
        <f t="shared" si="48"/>
        <v>0</v>
      </c>
      <c r="O167">
        <f t="shared" ref="O167:O230" si="157">SUM(I167:N167)</f>
        <v>0</v>
      </c>
    </row>
    <row r="168" spans="2:15" x14ac:dyDescent="0.25">
      <c r="B168" s="3"/>
      <c r="C168" s="3"/>
      <c r="D168" s="3"/>
      <c r="E168" s="2" t="e">
        <f t="shared" si="45"/>
        <v>#DIV/0!</v>
      </c>
      <c r="L168">
        <f t="shared" si="156"/>
        <v>0</v>
      </c>
      <c r="M168">
        <f t="shared" si="48"/>
        <v>0</v>
      </c>
      <c r="O168">
        <f t="shared" si="157"/>
        <v>0</v>
      </c>
    </row>
    <row r="169" spans="2:15" x14ac:dyDescent="0.25">
      <c r="B169" s="3"/>
      <c r="C169" s="3"/>
      <c r="D169" s="3"/>
      <c r="E169" s="2" t="e">
        <f t="shared" si="45"/>
        <v>#DIV/0!</v>
      </c>
      <c r="H169">
        <f t="shared" ref="H169:H174" si="158">F169-G169</f>
        <v>0</v>
      </c>
      <c r="L169">
        <f t="shared" si="156"/>
        <v>0</v>
      </c>
      <c r="M169">
        <f t="shared" si="48"/>
        <v>0</v>
      </c>
      <c r="O169">
        <f t="shared" si="157"/>
        <v>0</v>
      </c>
    </row>
    <row r="170" spans="2:15" x14ac:dyDescent="0.25">
      <c r="B170" s="3"/>
      <c r="C170" s="3"/>
      <c r="D170" s="3"/>
      <c r="E170" s="2" t="e">
        <f t="shared" si="45"/>
        <v>#DIV/0!</v>
      </c>
      <c r="H170">
        <f t="shared" si="158"/>
        <v>0</v>
      </c>
      <c r="L170">
        <f t="shared" si="156"/>
        <v>0</v>
      </c>
      <c r="M170">
        <f t="shared" si="48"/>
        <v>0</v>
      </c>
      <c r="O170">
        <f t="shared" si="157"/>
        <v>0</v>
      </c>
    </row>
    <row r="171" spans="2:15" x14ac:dyDescent="0.25">
      <c r="B171" s="3"/>
      <c r="C171" s="3"/>
      <c r="D171" s="3"/>
      <c r="E171" s="2" t="e">
        <f t="shared" si="45"/>
        <v>#DIV/0!</v>
      </c>
      <c r="H171">
        <f t="shared" si="158"/>
        <v>0</v>
      </c>
      <c r="L171">
        <f t="shared" si="156"/>
        <v>0</v>
      </c>
      <c r="M171">
        <f t="shared" si="48"/>
        <v>0</v>
      </c>
      <c r="O171">
        <f t="shared" si="157"/>
        <v>0</v>
      </c>
    </row>
    <row r="172" spans="2:15" x14ac:dyDescent="0.25">
      <c r="B172" s="3"/>
      <c r="C172" s="3"/>
      <c r="D172" s="3"/>
      <c r="E172" s="2" t="e">
        <f t="shared" si="45"/>
        <v>#DIV/0!</v>
      </c>
      <c r="H172">
        <f t="shared" si="158"/>
        <v>0</v>
      </c>
      <c r="L172">
        <f t="shared" si="156"/>
        <v>0</v>
      </c>
      <c r="M172">
        <f t="shared" si="48"/>
        <v>0</v>
      </c>
      <c r="O172">
        <f t="shared" si="157"/>
        <v>0</v>
      </c>
    </row>
    <row r="173" spans="2:15" ht="14.25" customHeight="1" x14ac:dyDescent="0.25">
      <c r="B173" s="3"/>
      <c r="C173" s="3"/>
      <c r="D173" s="3"/>
      <c r="E173" s="2" t="e">
        <f t="shared" ref="E173:E236" si="159">(B173)/(B173+C173+D173)</f>
        <v>#DIV/0!</v>
      </c>
      <c r="H173">
        <f t="shared" si="158"/>
        <v>0</v>
      </c>
      <c r="L173">
        <v>0</v>
      </c>
      <c r="M173">
        <f t="shared" ref="M173:M212" si="160">D173*5</f>
        <v>0</v>
      </c>
      <c r="O173">
        <f t="shared" si="157"/>
        <v>0</v>
      </c>
    </row>
    <row r="174" spans="2:15" x14ac:dyDescent="0.25">
      <c r="B174" s="3"/>
      <c r="C174" s="3"/>
      <c r="D174" s="3"/>
      <c r="E174" s="2" t="e">
        <f t="shared" si="159"/>
        <v>#DIV/0!</v>
      </c>
      <c r="H174">
        <f t="shared" si="158"/>
        <v>0</v>
      </c>
      <c r="L174">
        <f t="shared" ref="L174:L237" si="161">B174*10</f>
        <v>0</v>
      </c>
      <c r="M174">
        <f t="shared" si="160"/>
        <v>0</v>
      </c>
      <c r="O174">
        <f t="shared" si="157"/>
        <v>0</v>
      </c>
    </row>
    <row r="175" spans="2:15" x14ac:dyDescent="0.25">
      <c r="B175" s="3"/>
      <c r="C175" s="3"/>
      <c r="D175" s="3"/>
      <c r="E175" s="2" t="e">
        <f t="shared" si="159"/>
        <v>#DIV/0!</v>
      </c>
      <c r="H175">
        <f t="shared" si="155"/>
        <v>0</v>
      </c>
      <c r="L175">
        <f t="shared" si="161"/>
        <v>0</v>
      </c>
      <c r="M175">
        <f t="shared" si="160"/>
        <v>0</v>
      </c>
      <c r="O175">
        <f t="shared" si="157"/>
        <v>0</v>
      </c>
    </row>
    <row r="176" spans="2:15" x14ac:dyDescent="0.25">
      <c r="B176" s="3"/>
      <c r="C176" s="3"/>
      <c r="D176" s="3"/>
      <c r="E176" s="2" t="e">
        <f t="shared" si="159"/>
        <v>#DIV/0!</v>
      </c>
      <c r="H176">
        <f t="shared" si="155"/>
        <v>0</v>
      </c>
      <c r="L176">
        <f t="shared" si="161"/>
        <v>0</v>
      </c>
      <c r="M176">
        <f t="shared" si="160"/>
        <v>0</v>
      </c>
      <c r="O176">
        <f t="shared" si="157"/>
        <v>0</v>
      </c>
    </row>
    <row r="177" spans="2:15" x14ac:dyDescent="0.25">
      <c r="B177" s="3"/>
      <c r="C177" s="3"/>
      <c r="D177" s="3"/>
      <c r="E177" s="2" t="e">
        <f t="shared" si="159"/>
        <v>#DIV/0!</v>
      </c>
      <c r="H177">
        <f t="shared" si="155"/>
        <v>0</v>
      </c>
      <c r="L177">
        <f t="shared" si="161"/>
        <v>0</v>
      </c>
      <c r="M177">
        <f t="shared" si="160"/>
        <v>0</v>
      </c>
      <c r="O177">
        <f t="shared" si="157"/>
        <v>0</v>
      </c>
    </row>
    <row r="178" spans="2:15" ht="14.25" customHeight="1" x14ac:dyDescent="0.25">
      <c r="B178" s="3"/>
      <c r="C178" s="3"/>
      <c r="D178" s="3"/>
      <c r="E178" s="2" t="e">
        <f t="shared" si="159"/>
        <v>#DIV/0!</v>
      </c>
      <c r="H178">
        <f t="shared" si="155"/>
        <v>0</v>
      </c>
      <c r="L178">
        <v>0</v>
      </c>
      <c r="M178">
        <f t="shared" si="160"/>
        <v>0</v>
      </c>
      <c r="O178">
        <f t="shared" si="157"/>
        <v>0</v>
      </c>
    </row>
    <row r="179" spans="2:15" ht="14.25" customHeight="1" x14ac:dyDescent="0.25">
      <c r="B179" s="3"/>
      <c r="C179" s="3"/>
      <c r="D179" s="3"/>
      <c r="E179" s="2" t="e">
        <f t="shared" si="159"/>
        <v>#DIV/0!</v>
      </c>
      <c r="H179">
        <f t="shared" si="155"/>
        <v>0</v>
      </c>
      <c r="L179">
        <v>0</v>
      </c>
      <c r="M179">
        <f t="shared" si="160"/>
        <v>0</v>
      </c>
      <c r="O179">
        <f t="shared" si="157"/>
        <v>0</v>
      </c>
    </row>
    <row r="180" spans="2:15" x14ac:dyDescent="0.25">
      <c r="B180" s="3"/>
      <c r="C180" s="3"/>
      <c r="D180" s="3"/>
      <c r="E180" s="2" t="e">
        <f t="shared" si="159"/>
        <v>#DIV/0!</v>
      </c>
      <c r="H180">
        <f t="shared" si="155"/>
        <v>0</v>
      </c>
      <c r="L180">
        <f t="shared" ref="L180" si="162">B180*10</f>
        <v>0</v>
      </c>
      <c r="M180">
        <f t="shared" si="160"/>
        <v>0</v>
      </c>
      <c r="O180">
        <f t="shared" si="157"/>
        <v>0</v>
      </c>
    </row>
    <row r="181" spans="2:15" x14ac:dyDescent="0.25">
      <c r="B181" s="3"/>
      <c r="C181" s="3"/>
      <c r="D181" s="3"/>
      <c r="E181" s="2" t="e">
        <f t="shared" si="159"/>
        <v>#DIV/0!</v>
      </c>
      <c r="H181">
        <f t="shared" si="155"/>
        <v>0</v>
      </c>
      <c r="L181">
        <f t="shared" si="161"/>
        <v>0</v>
      </c>
      <c r="M181">
        <f t="shared" si="160"/>
        <v>0</v>
      </c>
      <c r="O181">
        <f t="shared" si="157"/>
        <v>0</v>
      </c>
    </row>
    <row r="182" spans="2:15" x14ac:dyDescent="0.25">
      <c r="B182" s="3"/>
      <c r="C182" s="3"/>
      <c r="D182" s="3"/>
      <c r="E182" s="2" t="e">
        <f t="shared" si="159"/>
        <v>#DIV/0!</v>
      </c>
      <c r="H182">
        <f t="shared" si="155"/>
        <v>0</v>
      </c>
      <c r="L182">
        <f t="shared" si="161"/>
        <v>0</v>
      </c>
      <c r="M182">
        <f t="shared" si="160"/>
        <v>0</v>
      </c>
      <c r="O182">
        <f t="shared" si="157"/>
        <v>0</v>
      </c>
    </row>
    <row r="183" spans="2:15" x14ac:dyDescent="0.25">
      <c r="B183" s="3"/>
      <c r="C183" s="3"/>
      <c r="D183" s="3"/>
      <c r="E183" s="2" t="e">
        <f t="shared" si="159"/>
        <v>#DIV/0!</v>
      </c>
      <c r="H183">
        <f t="shared" si="155"/>
        <v>0</v>
      </c>
      <c r="L183">
        <f t="shared" si="161"/>
        <v>0</v>
      </c>
      <c r="M183">
        <f t="shared" si="160"/>
        <v>0</v>
      </c>
      <c r="O183">
        <f t="shared" si="157"/>
        <v>0</v>
      </c>
    </row>
    <row r="184" spans="2:15" x14ac:dyDescent="0.25">
      <c r="B184" s="3"/>
      <c r="C184" s="3"/>
      <c r="D184" s="3"/>
      <c r="E184" s="2" t="e">
        <f t="shared" si="159"/>
        <v>#DIV/0!</v>
      </c>
      <c r="H184">
        <f t="shared" si="155"/>
        <v>0</v>
      </c>
      <c r="L184">
        <f t="shared" si="161"/>
        <v>0</v>
      </c>
      <c r="M184">
        <f t="shared" si="160"/>
        <v>0</v>
      </c>
      <c r="O184">
        <f t="shared" si="157"/>
        <v>0</v>
      </c>
    </row>
    <row r="185" spans="2:15" x14ac:dyDescent="0.25">
      <c r="B185" s="3"/>
      <c r="C185" s="3"/>
      <c r="D185" s="3"/>
      <c r="E185" s="2" t="e">
        <f t="shared" si="159"/>
        <v>#DIV/0!</v>
      </c>
      <c r="H185">
        <f t="shared" si="155"/>
        <v>0</v>
      </c>
      <c r="L185">
        <f t="shared" si="161"/>
        <v>0</v>
      </c>
      <c r="M185">
        <f t="shared" si="160"/>
        <v>0</v>
      </c>
      <c r="O185">
        <f t="shared" si="157"/>
        <v>0</v>
      </c>
    </row>
    <row r="186" spans="2:15" x14ac:dyDescent="0.25">
      <c r="B186" s="3"/>
      <c r="C186" s="3"/>
      <c r="D186" s="3"/>
      <c r="E186" s="2" t="e">
        <f t="shared" si="159"/>
        <v>#DIV/0!</v>
      </c>
      <c r="H186">
        <f t="shared" si="155"/>
        <v>0</v>
      </c>
      <c r="L186">
        <f t="shared" si="161"/>
        <v>0</v>
      </c>
      <c r="M186">
        <f t="shared" si="160"/>
        <v>0</v>
      </c>
      <c r="O186">
        <f t="shared" si="157"/>
        <v>0</v>
      </c>
    </row>
    <row r="187" spans="2:15" x14ac:dyDescent="0.25">
      <c r="B187" s="3"/>
      <c r="C187" s="3"/>
      <c r="D187" s="3"/>
      <c r="E187" s="2" t="e">
        <f t="shared" si="159"/>
        <v>#DIV/0!</v>
      </c>
      <c r="H187">
        <f t="shared" si="155"/>
        <v>0</v>
      </c>
      <c r="L187">
        <f t="shared" si="161"/>
        <v>0</v>
      </c>
      <c r="M187">
        <f t="shared" si="160"/>
        <v>0</v>
      </c>
      <c r="O187">
        <f t="shared" si="157"/>
        <v>0</v>
      </c>
    </row>
    <row r="188" spans="2:15" x14ac:dyDescent="0.25">
      <c r="B188" s="3"/>
      <c r="C188" s="3"/>
      <c r="D188" s="3"/>
      <c r="E188" s="2" t="e">
        <f t="shared" si="159"/>
        <v>#DIV/0!</v>
      </c>
      <c r="H188">
        <f t="shared" si="155"/>
        <v>0</v>
      </c>
      <c r="L188">
        <f t="shared" si="161"/>
        <v>0</v>
      </c>
      <c r="M188">
        <f t="shared" si="160"/>
        <v>0</v>
      </c>
      <c r="O188">
        <f t="shared" si="157"/>
        <v>0</v>
      </c>
    </row>
    <row r="189" spans="2:15" ht="14.25" customHeight="1" x14ac:dyDescent="0.25">
      <c r="B189" s="3"/>
      <c r="C189" s="3"/>
      <c r="D189" s="3"/>
      <c r="E189" s="2" t="e">
        <f t="shared" si="159"/>
        <v>#DIV/0!</v>
      </c>
      <c r="H189">
        <f t="shared" si="155"/>
        <v>0</v>
      </c>
      <c r="L189">
        <v>0</v>
      </c>
      <c r="M189">
        <f t="shared" si="160"/>
        <v>0</v>
      </c>
      <c r="O189">
        <f t="shared" si="157"/>
        <v>0</v>
      </c>
    </row>
    <row r="190" spans="2:15" ht="14.25" customHeight="1" x14ac:dyDescent="0.25">
      <c r="B190" s="3"/>
      <c r="C190" s="3"/>
      <c r="D190" s="3"/>
      <c r="E190" s="2" t="e">
        <f t="shared" si="159"/>
        <v>#DIV/0!</v>
      </c>
      <c r="H190">
        <f t="shared" si="155"/>
        <v>0</v>
      </c>
      <c r="L190">
        <v>0</v>
      </c>
      <c r="M190">
        <f t="shared" si="160"/>
        <v>0</v>
      </c>
      <c r="O190">
        <f t="shared" si="157"/>
        <v>0</v>
      </c>
    </row>
    <row r="191" spans="2:15" x14ac:dyDescent="0.25">
      <c r="B191" s="3"/>
      <c r="C191" s="3"/>
      <c r="D191" s="3"/>
      <c r="E191" s="2" t="e">
        <f t="shared" si="159"/>
        <v>#DIV/0!</v>
      </c>
      <c r="H191">
        <f t="shared" si="155"/>
        <v>0</v>
      </c>
      <c r="L191">
        <f t="shared" si="161"/>
        <v>0</v>
      </c>
      <c r="M191">
        <f t="shared" si="160"/>
        <v>0</v>
      </c>
      <c r="O191">
        <f t="shared" si="157"/>
        <v>0</v>
      </c>
    </row>
    <row r="192" spans="2:15" ht="14.25" customHeight="1" x14ac:dyDescent="0.25">
      <c r="B192" s="3"/>
      <c r="C192" s="3"/>
      <c r="D192" s="3"/>
      <c r="E192" s="2" t="e">
        <f t="shared" si="159"/>
        <v>#DIV/0!</v>
      </c>
      <c r="H192">
        <f t="shared" si="155"/>
        <v>0</v>
      </c>
      <c r="L192">
        <v>0</v>
      </c>
      <c r="M192">
        <f t="shared" si="160"/>
        <v>0</v>
      </c>
      <c r="O192">
        <f t="shared" si="157"/>
        <v>0</v>
      </c>
    </row>
    <row r="193" spans="2:15" x14ac:dyDescent="0.25">
      <c r="B193" s="3"/>
      <c r="C193" s="3"/>
      <c r="D193" s="3"/>
      <c r="E193" s="2" t="e">
        <f t="shared" si="159"/>
        <v>#DIV/0!</v>
      </c>
      <c r="H193">
        <f t="shared" si="155"/>
        <v>0</v>
      </c>
      <c r="L193">
        <f t="shared" ref="L193:L195" si="163">B193*10</f>
        <v>0</v>
      </c>
      <c r="M193">
        <f t="shared" si="160"/>
        <v>0</v>
      </c>
      <c r="O193">
        <f t="shared" si="157"/>
        <v>0</v>
      </c>
    </row>
    <row r="194" spans="2:15" x14ac:dyDescent="0.25">
      <c r="B194" s="3"/>
      <c r="C194" s="3"/>
      <c r="D194" s="3"/>
      <c r="E194" s="2" t="e">
        <f t="shared" si="159"/>
        <v>#DIV/0!</v>
      </c>
      <c r="H194">
        <f t="shared" si="155"/>
        <v>0</v>
      </c>
      <c r="L194">
        <f t="shared" si="163"/>
        <v>0</v>
      </c>
      <c r="M194">
        <f t="shared" si="160"/>
        <v>0</v>
      </c>
      <c r="O194">
        <f t="shared" si="157"/>
        <v>0</v>
      </c>
    </row>
    <row r="195" spans="2:15" ht="16.5" customHeight="1" x14ac:dyDescent="0.25">
      <c r="B195" s="3"/>
      <c r="C195" s="3"/>
      <c r="D195" s="3"/>
      <c r="E195" s="2" t="e">
        <f t="shared" si="159"/>
        <v>#DIV/0!</v>
      </c>
      <c r="H195">
        <f t="shared" si="155"/>
        <v>0</v>
      </c>
      <c r="L195">
        <f t="shared" si="163"/>
        <v>0</v>
      </c>
      <c r="M195">
        <f t="shared" si="160"/>
        <v>0</v>
      </c>
      <c r="O195">
        <f t="shared" si="157"/>
        <v>0</v>
      </c>
    </row>
    <row r="196" spans="2:15" ht="14.25" customHeight="1" x14ac:dyDescent="0.25">
      <c r="B196" s="3"/>
      <c r="C196" s="3"/>
      <c r="D196" s="3"/>
      <c r="E196" s="2" t="e">
        <f t="shared" si="159"/>
        <v>#DIV/0!</v>
      </c>
      <c r="H196">
        <f t="shared" si="155"/>
        <v>0</v>
      </c>
      <c r="L196">
        <v>0</v>
      </c>
      <c r="M196">
        <f t="shared" si="160"/>
        <v>0</v>
      </c>
      <c r="O196">
        <f t="shared" si="157"/>
        <v>0</v>
      </c>
    </row>
    <row r="197" spans="2:15" x14ac:dyDescent="0.25">
      <c r="B197" s="3"/>
      <c r="C197" s="3"/>
      <c r="D197" s="3"/>
      <c r="E197" s="2" t="e">
        <f t="shared" si="159"/>
        <v>#DIV/0!</v>
      </c>
      <c r="H197">
        <f t="shared" si="155"/>
        <v>0</v>
      </c>
      <c r="L197">
        <f t="shared" ref="L197" si="164">B197*10</f>
        <v>0</v>
      </c>
      <c r="M197">
        <f t="shared" si="160"/>
        <v>0</v>
      </c>
      <c r="O197">
        <f t="shared" si="157"/>
        <v>0</v>
      </c>
    </row>
    <row r="198" spans="2:15" x14ac:dyDescent="0.25">
      <c r="B198" s="3"/>
      <c r="C198" s="3"/>
      <c r="D198" s="3"/>
      <c r="E198" s="2" t="e">
        <f t="shared" si="159"/>
        <v>#DIV/0!</v>
      </c>
      <c r="H198">
        <f t="shared" si="155"/>
        <v>0</v>
      </c>
      <c r="L198">
        <f t="shared" si="161"/>
        <v>0</v>
      </c>
      <c r="M198">
        <f t="shared" si="160"/>
        <v>0</v>
      </c>
      <c r="O198">
        <f t="shared" si="157"/>
        <v>0</v>
      </c>
    </row>
    <row r="199" spans="2:15" x14ac:dyDescent="0.25">
      <c r="B199" s="3"/>
      <c r="C199" s="3"/>
      <c r="D199" s="3"/>
      <c r="E199" s="2" t="e">
        <f t="shared" si="159"/>
        <v>#DIV/0!</v>
      </c>
      <c r="H199">
        <f t="shared" si="155"/>
        <v>0</v>
      </c>
      <c r="L199">
        <f t="shared" si="161"/>
        <v>0</v>
      </c>
      <c r="M199">
        <f t="shared" si="160"/>
        <v>0</v>
      </c>
      <c r="O199">
        <f t="shared" si="157"/>
        <v>0</v>
      </c>
    </row>
    <row r="200" spans="2:15" ht="14.25" customHeight="1" x14ac:dyDescent="0.25">
      <c r="B200" s="3"/>
      <c r="C200" s="3"/>
      <c r="D200" s="3"/>
      <c r="E200" s="2" t="e">
        <f t="shared" si="159"/>
        <v>#DIV/0!</v>
      </c>
      <c r="H200">
        <f t="shared" si="155"/>
        <v>0</v>
      </c>
      <c r="L200">
        <v>0</v>
      </c>
      <c r="M200">
        <f t="shared" si="160"/>
        <v>0</v>
      </c>
      <c r="O200">
        <f t="shared" si="157"/>
        <v>0</v>
      </c>
    </row>
    <row r="201" spans="2:15" x14ac:dyDescent="0.25">
      <c r="B201" s="3"/>
      <c r="C201" s="3"/>
      <c r="D201" s="3"/>
      <c r="E201" s="2" t="e">
        <f t="shared" si="159"/>
        <v>#DIV/0!</v>
      </c>
      <c r="H201">
        <f t="shared" si="155"/>
        <v>0</v>
      </c>
      <c r="L201">
        <f t="shared" si="161"/>
        <v>0</v>
      </c>
      <c r="M201">
        <f t="shared" si="160"/>
        <v>0</v>
      </c>
      <c r="O201">
        <f t="shared" si="157"/>
        <v>0</v>
      </c>
    </row>
    <row r="202" spans="2:15" x14ac:dyDescent="0.25">
      <c r="B202" s="3"/>
      <c r="C202" s="3"/>
      <c r="D202" s="3"/>
      <c r="E202" s="2" t="e">
        <f t="shared" si="159"/>
        <v>#DIV/0!</v>
      </c>
      <c r="H202">
        <f t="shared" si="155"/>
        <v>0</v>
      </c>
      <c r="L202">
        <f t="shared" si="161"/>
        <v>0</v>
      </c>
      <c r="M202">
        <f t="shared" si="160"/>
        <v>0</v>
      </c>
      <c r="O202">
        <f t="shared" si="157"/>
        <v>0</v>
      </c>
    </row>
    <row r="203" spans="2:15" x14ac:dyDescent="0.25">
      <c r="B203" s="3"/>
      <c r="C203" s="3"/>
      <c r="D203" s="3"/>
      <c r="E203" s="2" t="e">
        <f t="shared" si="159"/>
        <v>#DIV/0!</v>
      </c>
      <c r="H203">
        <f t="shared" si="155"/>
        <v>0</v>
      </c>
      <c r="L203">
        <f t="shared" si="161"/>
        <v>0</v>
      </c>
      <c r="M203">
        <f t="shared" si="160"/>
        <v>0</v>
      </c>
      <c r="O203">
        <f t="shared" si="157"/>
        <v>0</v>
      </c>
    </row>
    <row r="204" spans="2:15" x14ac:dyDescent="0.25">
      <c r="B204" s="3"/>
      <c r="C204" s="3"/>
      <c r="D204" s="3"/>
      <c r="E204" s="2" t="e">
        <f t="shared" si="159"/>
        <v>#DIV/0!</v>
      </c>
      <c r="H204">
        <f t="shared" si="155"/>
        <v>0</v>
      </c>
      <c r="L204">
        <f t="shared" si="161"/>
        <v>0</v>
      </c>
      <c r="M204">
        <f t="shared" si="160"/>
        <v>0</v>
      </c>
      <c r="O204">
        <f t="shared" si="157"/>
        <v>0</v>
      </c>
    </row>
    <row r="205" spans="2:15" x14ac:dyDescent="0.25">
      <c r="B205" s="3"/>
      <c r="C205" s="3"/>
      <c r="D205" s="3"/>
      <c r="E205" s="2" t="e">
        <f t="shared" si="159"/>
        <v>#DIV/0!</v>
      </c>
      <c r="H205">
        <f t="shared" si="155"/>
        <v>0</v>
      </c>
      <c r="L205">
        <f t="shared" si="161"/>
        <v>0</v>
      </c>
      <c r="M205">
        <f t="shared" si="160"/>
        <v>0</v>
      </c>
      <c r="O205">
        <f t="shared" si="157"/>
        <v>0</v>
      </c>
    </row>
    <row r="206" spans="2:15" x14ac:dyDescent="0.25">
      <c r="E206" s="2" t="e">
        <f t="shared" si="159"/>
        <v>#DIV/0!</v>
      </c>
      <c r="H206">
        <f t="shared" si="155"/>
        <v>0</v>
      </c>
      <c r="L206">
        <f t="shared" si="161"/>
        <v>0</v>
      </c>
      <c r="M206">
        <f t="shared" si="160"/>
        <v>0</v>
      </c>
      <c r="O206">
        <f t="shared" si="157"/>
        <v>0</v>
      </c>
    </row>
    <row r="207" spans="2:15" x14ac:dyDescent="0.25">
      <c r="E207" s="2" t="e">
        <f t="shared" si="159"/>
        <v>#DIV/0!</v>
      </c>
      <c r="H207">
        <f t="shared" si="155"/>
        <v>0</v>
      </c>
      <c r="L207">
        <f t="shared" si="161"/>
        <v>0</v>
      </c>
      <c r="M207">
        <f t="shared" si="160"/>
        <v>0</v>
      </c>
      <c r="O207">
        <f t="shared" si="157"/>
        <v>0</v>
      </c>
    </row>
    <row r="208" spans="2:15" x14ac:dyDescent="0.25">
      <c r="E208" s="2" t="e">
        <f t="shared" si="159"/>
        <v>#DIV/0!</v>
      </c>
      <c r="H208">
        <f t="shared" si="155"/>
        <v>0</v>
      </c>
      <c r="L208">
        <f t="shared" si="161"/>
        <v>0</v>
      </c>
      <c r="M208">
        <f t="shared" si="160"/>
        <v>0</v>
      </c>
      <c r="O208">
        <f t="shared" si="157"/>
        <v>0</v>
      </c>
    </row>
    <row r="209" spans="5:15" x14ac:dyDescent="0.25">
      <c r="E209" s="2" t="e">
        <f t="shared" si="159"/>
        <v>#DIV/0!</v>
      </c>
      <c r="H209">
        <f t="shared" si="155"/>
        <v>0</v>
      </c>
      <c r="L209">
        <f t="shared" si="161"/>
        <v>0</v>
      </c>
      <c r="M209">
        <f t="shared" si="160"/>
        <v>0</v>
      </c>
      <c r="O209">
        <f t="shared" si="157"/>
        <v>0</v>
      </c>
    </row>
    <row r="210" spans="5:15" x14ac:dyDescent="0.25">
      <c r="E210" s="2" t="e">
        <f t="shared" si="159"/>
        <v>#DIV/0!</v>
      </c>
      <c r="H210">
        <f t="shared" si="155"/>
        <v>0</v>
      </c>
      <c r="L210">
        <f t="shared" si="161"/>
        <v>0</v>
      </c>
      <c r="M210">
        <f t="shared" si="160"/>
        <v>0</v>
      </c>
      <c r="O210">
        <f t="shared" si="157"/>
        <v>0</v>
      </c>
    </row>
    <row r="211" spans="5:15" x14ac:dyDescent="0.25">
      <c r="E211" s="2" t="e">
        <f t="shared" si="159"/>
        <v>#DIV/0!</v>
      </c>
      <c r="H211">
        <f t="shared" si="155"/>
        <v>0</v>
      </c>
      <c r="L211">
        <f t="shared" si="161"/>
        <v>0</v>
      </c>
      <c r="M211">
        <f t="shared" si="160"/>
        <v>0</v>
      </c>
      <c r="O211">
        <f t="shared" si="157"/>
        <v>0</v>
      </c>
    </row>
    <row r="212" spans="5:15" x14ac:dyDescent="0.25">
      <c r="E212" s="2" t="e">
        <f t="shared" si="159"/>
        <v>#DIV/0!</v>
      </c>
      <c r="H212">
        <f t="shared" si="155"/>
        <v>0</v>
      </c>
      <c r="L212">
        <f t="shared" si="161"/>
        <v>0</v>
      </c>
      <c r="M212">
        <f t="shared" si="160"/>
        <v>0</v>
      </c>
      <c r="O212">
        <f t="shared" si="157"/>
        <v>0</v>
      </c>
    </row>
    <row r="213" spans="5:15" x14ac:dyDescent="0.25">
      <c r="E213" s="2" t="e">
        <f t="shared" si="159"/>
        <v>#DIV/0!</v>
      </c>
      <c r="H213">
        <f t="shared" si="155"/>
        <v>0</v>
      </c>
      <c r="L213">
        <f t="shared" si="161"/>
        <v>0</v>
      </c>
      <c r="M213">
        <v>0</v>
      </c>
      <c r="O213">
        <f t="shared" si="157"/>
        <v>0</v>
      </c>
    </row>
    <row r="214" spans="5:15" x14ac:dyDescent="0.25">
      <c r="E214" s="2" t="e">
        <f t="shared" si="159"/>
        <v>#DIV/0!</v>
      </c>
      <c r="H214">
        <f t="shared" si="155"/>
        <v>0</v>
      </c>
      <c r="L214">
        <f t="shared" si="161"/>
        <v>0</v>
      </c>
      <c r="M214">
        <f t="shared" ref="M214:M272" si="165">D214*5</f>
        <v>0</v>
      </c>
      <c r="O214">
        <f t="shared" si="157"/>
        <v>0</v>
      </c>
    </row>
    <row r="215" spans="5:15" x14ac:dyDescent="0.25">
      <c r="E215" s="2" t="e">
        <f t="shared" si="159"/>
        <v>#DIV/0!</v>
      </c>
      <c r="H215">
        <f t="shared" si="155"/>
        <v>0</v>
      </c>
      <c r="L215">
        <f t="shared" si="161"/>
        <v>0</v>
      </c>
      <c r="M215">
        <f t="shared" si="165"/>
        <v>0</v>
      </c>
      <c r="O215">
        <f t="shared" si="157"/>
        <v>0</v>
      </c>
    </row>
    <row r="216" spans="5:15" x14ac:dyDescent="0.25">
      <c r="E216" s="2" t="e">
        <f t="shared" si="159"/>
        <v>#DIV/0!</v>
      </c>
      <c r="H216">
        <f t="shared" si="155"/>
        <v>0</v>
      </c>
      <c r="L216">
        <f t="shared" si="161"/>
        <v>0</v>
      </c>
      <c r="M216">
        <f t="shared" si="165"/>
        <v>0</v>
      </c>
      <c r="O216">
        <f t="shared" si="157"/>
        <v>0</v>
      </c>
    </row>
    <row r="217" spans="5:15" x14ac:dyDescent="0.25">
      <c r="E217" s="2" t="e">
        <f t="shared" si="159"/>
        <v>#DIV/0!</v>
      </c>
      <c r="H217">
        <f t="shared" si="155"/>
        <v>0</v>
      </c>
      <c r="L217">
        <f t="shared" si="161"/>
        <v>0</v>
      </c>
      <c r="M217">
        <f t="shared" si="165"/>
        <v>0</v>
      </c>
      <c r="O217">
        <f t="shared" si="157"/>
        <v>0</v>
      </c>
    </row>
    <row r="218" spans="5:15" x14ac:dyDescent="0.25">
      <c r="E218" s="2" t="e">
        <f t="shared" si="159"/>
        <v>#DIV/0!</v>
      </c>
      <c r="H218">
        <f t="shared" si="155"/>
        <v>0</v>
      </c>
      <c r="L218">
        <f t="shared" si="161"/>
        <v>0</v>
      </c>
      <c r="M218">
        <f t="shared" si="165"/>
        <v>0</v>
      </c>
      <c r="O218">
        <f t="shared" si="157"/>
        <v>0</v>
      </c>
    </row>
    <row r="219" spans="5:15" x14ac:dyDescent="0.25">
      <c r="E219" s="2" t="e">
        <f t="shared" si="159"/>
        <v>#DIV/0!</v>
      </c>
      <c r="H219">
        <f t="shared" si="155"/>
        <v>0</v>
      </c>
      <c r="L219">
        <f t="shared" si="161"/>
        <v>0</v>
      </c>
      <c r="M219">
        <f t="shared" si="165"/>
        <v>0</v>
      </c>
      <c r="O219">
        <f t="shared" si="157"/>
        <v>0</v>
      </c>
    </row>
    <row r="220" spans="5:15" x14ac:dyDescent="0.25">
      <c r="E220" s="2" t="e">
        <f t="shared" si="159"/>
        <v>#DIV/0!</v>
      </c>
      <c r="H220">
        <f t="shared" si="155"/>
        <v>0</v>
      </c>
      <c r="L220">
        <f t="shared" si="161"/>
        <v>0</v>
      </c>
      <c r="M220">
        <f t="shared" si="165"/>
        <v>0</v>
      </c>
      <c r="O220">
        <f t="shared" si="157"/>
        <v>0</v>
      </c>
    </row>
    <row r="221" spans="5:15" x14ac:dyDescent="0.25">
      <c r="E221" s="2" t="e">
        <f t="shared" si="159"/>
        <v>#DIV/0!</v>
      </c>
      <c r="H221">
        <f t="shared" si="155"/>
        <v>0</v>
      </c>
      <c r="L221">
        <f t="shared" si="161"/>
        <v>0</v>
      </c>
      <c r="M221">
        <f t="shared" si="165"/>
        <v>0</v>
      </c>
      <c r="O221">
        <f t="shared" si="157"/>
        <v>0</v>
      </c>
    </row>
    <row r="222" spans="5:15" x14ac:dyDescent="0.25">
      <c r="E222" s="2" t="e">
        <f t="shared" si="159"/>
        <v>#DIV/0!</v>
      </c>
      <c r="H222">
        <f t="shared" si="155"/>
        <v>0</v>
      </c>
      <c r="L222">
        <f t="shared" si="161"/>
        <v>0</v>
      </c>
      <c r="M222">
        <f t="shared" si="165"/>
        <v>0</v>
      </c>
      <c r="O222">
        <f t="shared" si="157"/>
        <v>0</v>
      </c>
    </row>
    <row r="223" spans="5:15" x14ac:dyDescent="0.25">
      <c r="E223" s="2" t="e">
        <f t="shared" si="159"/>
        <v>#DIV/0!</v>
      </c>
      <c r="H223">
        <f t="shared" si="155"/>
        <v>0</v>
      </c>
      <c r="L223">
        <f t="shared" si="161"/>
        <v>0</v>
      </c>
      <c r="M223">
        <f t="shared" si="165"/>
        <v>0</v>
      </c>
      <c r="O223">
        <f t="shared" si="157"/>
        <v>0</v>
      </c>
    </row>
    <row r="224" spans="5:15" x14ac:dyDescent="0.25">
      <c r="E224" s="2" t="e">
        <f t="shared" si="159"/>
        <v>#DIV/0!</v>
      </c>
      <c r="H224">
        <f t="shared" si="155"/>
        <v>0</v>
      </c>
      <c r="L224">
        <f t="shared" si="161"/>
        <v>0</v>
      </c>
      <c r="M224">
        <f t="shared" si="165"/>
        <v>0</v>
      </c>
      <c r="O224">
        <f t="shared" si="157"/>
        <v>0</v>
      </c>
    </row>
    <row r="225" spans="1:16" x14ac:dyDescent="0.25">
      <c r="E225" s="2" t="e">
        <f t="shared" si="159"/>
        <v>#DIV/0!</v>
      </c>
      <c r="H225">
        <f t="shared" ref="H225:H272" si="166">F225-G225</f>
        <v>0</v>
      </c>
      <c r="L225">
        <f t="shared" si="161"/>
        <v>0</v>
      </c>
      <c r="M225">
        <f t="shared" si="165"/>
        <v>0</v>
      </c>
      <c r="O225">
        <f t="shared" si="157"/>
        <v>0</v>
      </c>
    </row>
    <row r="226" spans="1:16" x14ac:dyDescent="0.25">
      <c r="E226" s="2" t="e">
        <f t="shared" si="159"/>
        <v>#DIV/0!</v>
      </c>
      <c r="H226">
        <f t="shared" si="166"/>
        <v>0</v>
      </c>
      <c r="L226">
        <f t="shared" si="161"/>
        <v>0</v>
      </c>
      <c r="M226">
        <f t="shared" si="165"/>
        <v>0</v>
      </c>
      <c r="O226">
        <f t="shared" si="157"/>
        <v>0</v>
      </c>
    </row>
    <row r="227" spans="1:16" x14ac:dyDescent="0.25">
      <c r="E227" s="2" t="e">
        <f t="shared" si="159"/>
        <v>#DIV/0!</v>
      </c>
      <c r="H227">
        <f t="shared" si="166"/>
        <v>0</v>
      </c>
      <c r="L227">
        <f t="shared" si="161"/>
        <v>0</v>
      </c>
      <c r="M227">
        <f t="shared" si="165"/>
        <v>0</v>
      </c>
      <c r="O227">
        <f t="shared" si="157"/>
        <v>0</v>
      </c>
    </row>
    <row r="228" spans="1:16" x14ac:dyDescent="0.25">
      <c r="E228" s="2" t="e">
        <f t="shared" si="159"/>
        <v>#DIV/0!</v>
      </c>
      <c r="H228">
        <f t="shared" si="166"/>
        <v>0</v>
      </c>
      <c r="L228">
        <f t="shared" si="161"/>
        <v>0</v>
      </c>
      <c r="M228">
        <f t="shared" si="165"/>
        <v>0</v>
      </c>
      <c r="O228">
        <f t="shared" si="157"/>
        <v>0</v>
      </c>
    </row>
    <row r="229" spans="1:16" x14ac:dyDescent="0.25">
      <c r="E229" s="2" t="e">
        <f t="shared" si="159"/>
        <v>#DIV/0!</v>
      </c>
      <c r="H229">
        <f t="shared" si="166"/>
        <v>0</v>
      </c>
      <c r="L229">
        <f t="shared" si="161"/>
        <v>0</v>
      </c>
      <c r="M229">
        <f t="shared" si="165"/>
        <v>0</v>
      </c>
      <c r="O229">
        <f t="shared" si="157"/>
        <v>0</v>
      </c>
    </row>
    <row r="230" spans="1:16" x14ac:dyDescent="0.25">
      <c r="E230" s="2" t="e">
        <f t="shared" si="159"/>
        <v>#DIV/0!</v>
      </c>
      <c r="H230">
        <f t="shared" si="166"/>
        <v>0</v>
      </c>
      <c r="L230">
        <f t="shared" si="161"/>
        <v>0</v>
      </c>
      <c r="M230">
        <f t="shared" si="165"/>
        <v>0</v>
      </c>
      <c r="O230">
        <f t="shared" si="157"/>
        <v>0</v>
      </c>
    </row>
    <row r="231" spans="1:16" x14ac:dyDescent="0.25">
      <c r="E231" s="2" t="e">
        <f t="shared" si="159"/>
        <v>#DIV/0!</v>
      </c>
      <c r="H231">
        <f t="shared" si="166"/>
        <v>0</v>
      </c>
      <c r="L231">
        <f t="shared" si="161"/>
        <v>0</v>
      </c>
      <c r="M231">
        <f t="shared" si="165"/>
        <v>0</v>
      </c>
      <c r="O231">
        <f t="shared" ref="O231:O272" si="167">SUM(I231:N231)</f>
        <v>0</v>
      </c>
    </row>
    <row r="232" spans="1:16" x14ac:dyDescent="0.25">
      <c r="E232" s="2" t="e">
        <f t="shared" si="159"/>
        <v>#DIV/0!</v>
      </c>
      <c r="H232">
        <f t="shared" si="166"/>
        <v>0</v>
      </c>
      <c r="L232">
        <f t="shared" si="161"/>
        <v>0</v>
      </c>
      <c r="M232">
        <f t="shared" si="165"/>
        <v>0</v>
      </c>
      <c r="O232">
        <f t="shared" si="167"/>
        <v>0</v>
      </c>
    </row>
    <row r="233" spans="1:16" x14ac:dyDescent="0.25">
      <c r="E233" s="2" t="e">
        <f t="shared" si="159"/>
        <v>#DIV/0!</v>
      </c>
      <c r="H233">
        <f t="shared" si="166"/>
        <v>0</v>
      </c>
      <c r="L233">
        <f t="shared" si="161"/>
        <v>0</v>
      </c>
      <c r="M233">
        <f t="shared" si="165"/>
        <v>0</v>
      </c>
      <c r="O233">
        <f t="shared" si="167"/>
        <v>0</v>
      </c>
    </row>
    <row r="234" spans="1:16" x14ac:dyDescent="0.25">
      <c r="A234" s="6"/>
      <c r="B234" s="4"/>
      <c r="C234" s="4"/>
      <c r="D234" s="4"/>
      <c r="E234" s="5" t="e">
        <f t="shared" si="159"/>
        <v>#DIV/0!</v>
      </c>
      <c r="F234" s="4"/>
      <c r="G234" s="4"/>
      <c r="H234" s="4">
        <f t="shared" si="166"/>
        <v>0</v>
      </c>
      <c r="I234" s="4"/>
      <c r="J234" s="4"/>
      <c r="K234" s="4"/>
      <c r="L234" s="4">
        <f t="shared" si="161"/>
        <v>0</v>
      </c>
      <c r="M234" s="4">
        <f t="shared" si="165"/>
        <v>0</v>
      </c>
      <c r="N234" s="4"/>
      <c r="O234" s="4">
        <f t="shared" si="167"/>
        <v>0</v>
      </c>
      <c r="P234" s="4"/>
    </row>
    <row r="235" spans="1:16" x14ac:dyDescent="0.25">
      <c r="E235" s="2" t="e">
        <f t="shared" si="159"/>
        <v>#DIV/0!</v>
      </c>
      <c r="H235">
        <f t="shared" si="166"/>
        <v>0</v>
      </c>
      <c r="L235">
        <f t="shared" si="161"/>
        <v>0</v>
      </c>
      <c r="M235">
        <f t="shared" si="165"/>
        <v>0</v>
      </c>
      <c r="O235">
        <f t="shared" si="167"/>
        <v>0</v>
      </c>
      <c r="P235" s="4"/>
    </row>
    <row r="236" spans="1:16" x14ac:dyDescent="0.25">
      <c r="E236" s="2" t="e">
        <f t="shared" si="159"/>
        <v>#DIV/0!</v>
      </c>
      <c r="H236">
        <f t="shared" si="166"/>
        <v>0</v>
      </c>
      <c r="L236">
        <f t="shared" si="161"/>
        <v>0</v>
      </c>
      <c r="M236">
        <f t="shared" si="165"/>
        <v>0</v>
      </c>
      <c r="O236">
        <f t="shared" si="167"/>
        <v>0</v>
      </c>
    </row>
    <row r="237" spans="1:16" x14ac:dyDescent="0.25">
      <c r="E237" s="2" t="e">
        <f t="shared" ref="E237:E272" si="168">(B237)/(B237+C237+D237)</f>
        <v>#DIV/0!</v>
      </c>
      <c r="H237">
        <f t="shared" si="166"/>
        <v>0</v>
      </c>
      <c r="L237">
        <f t="shared" si="161"/>
        <v>0</v>
      </c>
      <c r="M237">
        <f t="shared" si="165"/>
        <v>0</v>
      </c>
      <c r="O237">
        <f t="shared" si="167"/>
        <v>0</v>
      </c>
    </row>
    <row r="238" spans="1:16" x14ac:dyDescent="0.25">
      <c r="A238" s="6"/>
      <c r="B238" s="4"/>
      <c r="C238" s="4"/>
      <c r="D238" s="4"/>
      <c r="E238" s="5" t="e">
        <f t="shared" si="168"/>
        <v>#DIV/0!</v>
      </c>
      <c r="F238" s="4"/>
      <c r="G238" s="4"/>
      <c r="H238" s="4">
        <f t="shared" si="166"/>
        <v>0</v>
      </c>
      <c r="I238" s="4"/>
      <c r="J238" s="4"/>
      <c r="K238" s="4"/>
      <c r="L238" s="4">
        <f t="shared" ref="L238:L249" si="169">B238*10</f>
        <v>0</v>
      </c>
      <c r="M238" s="4">
        <f t="shared" si="165"/>
        <v>0</v>
      </c>
      <c r="N238" s="4"/>
      <c r="O238" s="4">
        <f t="shared" si="167"/>
        <v>0</v>
      </c>
      <c r="P238" s="4"/>
    </row>
    <row r="239" spans="1:16" x14ac:dyDescent="0.25">
      <c r="A239" s="6"/>
      <c r="B239" s="4"/>
      <c r="C239" s="4"/>
      <c r="D239" s="4"/>
      <c r="E239" s="5" t="e">
        <f t="shared" si="168"/>
        <v>#DIV/0!</v>
      </c>
      <c r="F239" s="4"/>
      <c r="G239" s="4"/>
      <c r="H239" s="4">
        <f t="shared" si="166"/>
        <v>0</v>
      </c>
      <c r="I239" s="4"/>
      <c r="J239" s="4"/>
      <c r="K239" s="4"/>
      <c r="L239" s="4">
        <f t="shared" si="169"/>
        <v>0</v>
      </c>
      <c r="M239" s="4">
        <f t="shared" si="165"/>
        <v>0</v>
      </c>
      <c r="N239" s="4"/>
      <c r="O239" s="4">
        <f t="shared" si="167"/>
        <v>0</v>
      </c>
      <c r="P239" s="4"/>
    </row>
    <row r="240" spans="1:16" x14ac:dyDescent="0.25">
      <c r="A240" s="6"/>
      <c r="B240" s="4"/>
      <c r="C240" s="4"/>
      <c r="D240" s="4"/>
      <c r="E240" s="5" t="e">
        <f t="shared" si="168"/>
        <v>#DIV/0!</v>
      </c>
      <c r="F240" s="4"/>
      <c r="G240" s="4"/>
      <c r="H240" s="4">
        <f t="shared" si="166"/>
        <v>0</v>
      </c>
      <c r="I240" s="4"/>
      <c r="J240" s="4"/>
      <c r="K240" s="4"/>
      <c r="L240" s="4">
        <f t="shared" si="169"/>
        <v>0</v>
      </c>
      <c r="M240" s="4">
        <f t="shared" si="165"/>
        <v>0</v>
      </c>
      <c r="N240" s="4"/>
      <c r="O240" s="4">
        <f t="shared" si="167"/>
        <v>0</v>
      </c>
      <c r="P240" s="4"/>
    </row>
    <row r="241" spans="1:16" x14ac:dyDescent="0.25">
      <c r="A241" s="6"/>
      <c r="B241" s="4"/>
      <c r="C241" s="4"/>
      <c r="D241" s="4"/>
      <c r="E241" s="5" t="e">
        <f t="shared" si="168"/>
        <v>#DIV/0!</v>
      </c>
      <c r="F241" s="4"/>
      <c r="G241" s="4"/>
      <c r="H241" s="4">
        <f t="shared" si="166"/>
        <v>0</v>
      </c>
      <c r="I241" s="4"/>
      <c r="J241" s="4"/>
      <c r="K241" s="4"/>
      <c r="L241" s="4">
        <f t="shared" si="169"/>
        <v>0</v>
      </c>
      <c r="M241" s="4">
        <f t="shared" si="165"/>
        <v>0</v>
      </c>
      <c r="N241" s="4"/>
      <c r="O241" s="4">
        <f t="shared" si="167"/>
        <v>0</v>
      </c>
      <c r="P241" s="4"/>
    </row>
    <row r="242" spans="1:16" x14ac:dyDescent="0.25">
      <c r="A242" s="6"/>
      <c r="B242" s="4"/>
      <c r="C242" s="4"/>
      <c r="D242" s="4"/>
      <c r="E242" s="5" t="e">
        <f t="shared" si="168"/>
        <v>#DIV/0!</v>
      </c>
      <c r="F242" s="4"/>
      <c r="G242" s="4"/>
      <c r="H242" s="4">
        <f t="shared" si="166"/>
        <v>0</v>
      </c>
      <c r="I242" s="4"/>
      <c r="J242" s="4"/>
      <c r="K242" s="4"/>
      <c r="L242" s="4">
        <f t="shared" si="169"/>
        <v>0</v>
      </c>
      <c r="M242" s="4">
        <f t="shared" si="165"/>
        <v>0</v>
      </c>
      <c r="N242" s="4"/>
      <c r="O242" s="4">
        <f t="shared" si="167"/>
        <v>0</v>
      </c>
      <c r="P242" s="4"/>
    </row>
    <row r="243" spans="1:16" x14ac:dyDescent="0.25">
      <c r="A243" s="6"/>
      <c r="B243" s="4"/>
      <c r="C243" s="4"/>
      <c r="D243" s="4"/>
      <c r="E243" s="5" t="e">
        <f t="shared" si="168"/>
        <v>#DIV/0!</v>
      </c>
      <c r="F243" s="4"/>
      <c r="G243" s="4"/>
      <c r="H243" s="4">
        <f t="shared" si="166"/>
        <v>0</v>
      </c>
      <c r="I243" s="4"/>
      <c r="J243" s="4"/>
      <c r="K243" s="4"/>
      <c r="L243" s="4">
        <f t="shared" si="169"/>
        <v>0</v>
      </c>
      <c r="M243" s="4">
        <f t="shared" si="165"/>
        <v>0</v>
      </c>
      <c r="N243" s="4"/>
      <c r="O243" s="4">
        <f t="shared" si="167"/>
        <v>0</v>
      </c>
    </row>
    <row r="244" spans="1:16" x14ac:dyDescent="0.25">
      <c r="E244" s="2" t="e">
        <f t="shared" si="168"/>
        <v>#DIV/0!</v>
      </c>
      <c r="H244">
        <f t="shared" si="166"/>
        <v>0</v>
      </c>
      <c r="L244">
        <f t="shared" si="169"/>
        <v>0</v>
      </c>
      <c r="M244">
        <f t="shared" si="165"/>
        <v>0</v>
      </c>
      <c r="O244">
        <f t="shared" si="167"/>
        <v>0</v>
      </c>
    </row>
    <row r="245" spans="1:16" x14ac:dyDescent="0.25">
      <c r="E245" s="2" t="e">
        <f t="shared" si="168"/>
        <v>#DIV/0!</v>
      </c>
      <c r="H245">
        <f t="shared" si="166"/>
        <v>0</v>
      </c>
      <c r="L245">
        <f t="shared" si="169"/>
        <v>0</v>
      </c>
      <c r="M245">
        <f t="shared" si="165"/>
        <v>0</v>
      </c>
      <c r="O245">
        <f t="shared" si="167"/>
        <v>0</v>
      </c>
    </row>
    <row r="246" spans="1:16" x14ac:dyDescent="0.25">
      <c r="E246" s="2" t="e">
        <f t="shared" si="168"/>
        <v>#DIV/0!</v>
      </c>
      <c r="H246">
        <f t="shared" si="166"/>
        <v>0</v>
      </c>
      <c r="L246">
        <f t="shared" si="169"/>
        <v>0</v>
      </c>
      <c r="M246">
        <f t="shared" si="165"/>
        <v>0</v>
      </c>
      <c r="O246">
        <f t="shared" si="167"/>
        <v>0</v>
      </c>
    </row>
    <row r="247" spans="1:16" x14ac:dyDescent="0.25">
      <c r="E247" s="2" t="e">
        <f t="shared" si="168"/>
        <v>#DIV/0!</v>
      </c>
      <c r="H247">
        <f t="shared" si="166"/>
        <v>0</v>
      </c>
      <c r="L247">
        <f t="shared" si="169"/>
        <v>0</v>
      </c>
      <c r="M247">
        <f t="shared" si="165"/>
        <v>0</v>
      </c>
      <c r="O247">
        <f t="shared" si="167"/>
        <v>0</v>
      </c>
    </row>
    <row r="248" spans="1:16" x14ac:dyDescent="0.25">
      <c r="E248" s="2" t="e">
        <f t="shared" si="168"/>
        <v>#DIV/0!</v>
      </c>
      <c r="H248">
        <f t="shared" si="166"/>
        <v>0</v>
      </c>
      <c r="L248">
        <f t="shared" si="169"/>
        <v>0</v>
      </c>
      <c r="M248">
        <f t="shared" si="165"/>
        <v>0</v>
      </c>
      <c r="O248">
        <f t="shared" si="167"/>
        <v>0</v>
      </c>
    </row>
    <row r="249" spans="1:16" x14ac:dyDescent="0.25">
      <c r="E249" s="2" t="e">
        <f t="shared" si="168"/>
        <v>#DIV/0!</v>
      </c>
      <c r="H249">
        <f t="shared" si="166"/>
        <v>0</v>
      </c>
      <c r="L249">
        <f t="shared" si="169"/>
        <v>0</v>
      </c>
      <c r="M249">
        <f t="shared" si="165"/>
        <v>0</v>
      </c>
      <c r="O249">
        <f t="shared" si="167"/>
        <v>0</v>
      </c>
    </row>
    <row r="250" spans="1:16" x14ac:dyDescent="0.25">
      <c r="E250" s="2" t="e">
        <f t="shared" si="168"/>
        <v>#DIV/0!</v>
      </c>
      <c r="H250">
        <f t="shared" si="166"/>
        <v>0</v>
      </c>
      <c r="M250">
        <f t="shared" si="165"/>
        <v>0</v>
      </c>
      <c r="O250">
        <f t="shared" si="167"/>
        <v>0</v>
      </c>
    </row>
    <row r="251" spans="1:16" x14ac:dyDescent="0.25">
      <c r="E251" s="2" t="e">
        <f t="shared" si="168"/>
        <v>#DIV/0!</v>
      </c>
      <c r="H251">
        <f t="shared" si="166"/>
        <v>0</v>
      </c>
      <c r="M251">
        <f t="shared" si="165"/>
        <v>0</v>
      </c>
      <c r="O251">
        <f t="shared" si="167"/>
        <v>0</v>
      </c>
    </row>
    <row r="252" spans="1:16" x14ac:dyDescent="0.25">
      <c r="E252" s="2" t="e">
        <f t="shared" si="168"/>
        <v>#DIV/0!</v>
      </c>
      <c r="H252">
        <f t="shared" si="166"/>
        <v>0</v>
      </c>
      <c r="M252">
        <f t="shared" si="165"/>
        <v>0</v>
      </c>
      <c r="O252">
        <f t="shared" si="167"/>
        <v>0</v>
      </c>
    </row>
    <row r="253" spans="1:16" x14ac:dyDescent="0.25">
      <c r="E253" s="2" t="e">
        <f t="shared" si="168"/>
        <v>#DIV/0!</v>
      </c>
      <c r="H253">
        <f t="shared" si="166"/>
        <v>0</v>
      </c>
      <c r="M253">
        <f t="shared" si="165"/>
        <v>0</v>
      </c>
      <c r="O253">
        <f t="shared" si="167"/>
        <v>0</v>
      </c>
    </row>
    <row r="254" spans="1:16" x14ac:dyDescent="0.25">
      <c r="E254" s="2" t="e">
        <f t="shared" si="168"/>
        <v>#DIV/0!</v>
      </c>
      <c r="H254">
        <f t="shared" si="166"/>
        <v>0</v>
      </c>
      <c r="M254">
        <f t="shared" si="165"/>
        <v>0</v>
      </c>
      <c r="O254">
        <f t="shared" si="167"/>
        <v>0</v>
      </c>
    </row>
    <row r="255" spans="1:16" x14ac:dyDescent="0.25">
      <c r="E255" s="2" t="e">
        <f t="shared" si="168"/>
        <v>#DIV/0!</v>
      </c>
      <c r="H255">
        <f t="shared" si="166"/>
        <v>0</v>
      </c>
      <c r="M255">
        <f t="shared" si="165"/>
        <v>0</v>
      </c>
      <c r="O255">
        <f t="shared" si="167"/>
        <v>0</v>
      </c>
    </row>
    <row r="256" spans="1:16" x14ac:dyDescent="0.25">
      <c r="E256" s="2" t="e">
        <f t="shared" si="168"/>
        <v>#DIV/0!</v>
      </c>
      <c r="H256">
        <f t="shared" si="166"/>
        <v>0</v>
      </c>
      <c r="M256">
        <f t="shared" si="165"/>
        <v>0</v>
      </c>
      <c r="O256">
        <f t="shared" si="167"/>
        <v>0</v>
      </c>
    </row>
    <row r="257" spans="5:15" x14ac:dyDescent="0.25">
      <c r="E257" s="2" t="e">
        <f t="shared" si="168"/>
        <v>#DIV/0!</v>
      </c>
      <c r="H257">
        <f t="shared" si="166"/>
        <v>0</v>
      </c>
      <c r="M257">
        <f t="shared" si="165"/>
        <v>0</v>
      </c>
      <c r="O257">
        <f t="shared" si="167"/>
        <v>0</v>
      </c>
    </row>
    <row r="258" spans="5:15" x14ac:dyDescent="0.25">
      <c r="E258" s="2" t="e">
        <f t="shared" si="168"/>
        <v>#DIV/0!</v>
      </c>
      <c r="H258">
        <f t="shared" si="166"/>
        <v>0</v>
      </c>
      <c r="M258">
        <f t="shared" si="165"/>
        <v>0</v>
      </c>
      <c r="O258">
        <f t="shared" si="167"/>
        <v>0</v>
      </c>
    </row>
    <row r="259" spans="5:15" x14ac:dyDescent="0.25">
      <c r="E259" s="2" t="e">
        <f t="shared" si="168"/>
        <v>#DIV/0!</v>
      </c>
      <c r="H259">
        <f t="shared" si="166"/>
        <v>0</v>
      </c>
      <c r="M259">
        <f t="shared" si="165"/>
        <v>0</v>
      </c>
      <c r="O259">
        <f t="shared" si="167"/>
        <v>0</v>
      </c>
    </row>
    <row r="260" spans="5:15" x14ac:dyDescent="0.25">
      <c r="E260" s="2" t="e">
        <f t="shared" si="168"/>
        <v>#DIV/0!</v>
      </c>
      <c r="H260">
        <f t="shared" si="166"/>
        <v>0</v>
      </c>
      <c r="M260">
        <f t="shared" si="165"/>
        <v>0</v>
      </c>
      <c r="O260">
        <f t="shared" si="167"/>
        <v>0</v>
      </c>
    </row>
    <row r="261" spans="5:15" x14ac:dyDescent="0.25">
      <c r="E261" s="2" t="e">
        <f t="shared" si="168"/>
        <v>#DIV/0!</v>
      </c>
      <c r="H261">
        <f t="shared" si="166"/>
        <v>0</v>
      </c>
      <c r="M261">
        <f t="shared" si="165"/>
        <v>0</v>
      </c>
      <c r="O261">
        <f t="shared" si="167"/>
        <v>0</v>
      </c>
    </row>
    <row r="262" spans="5:15" x14ac:dyDescent="0.25">
      <c r="E262" s="2" t="e">
        <f t="shared" si="168"/>
        <v>#DIV/0!</v>
      </c>
      <c r="H262">
        <f t="shared" si="166"/>
        <v>0</v>
      </c>
      <c r="M262">
        <f t="shared" si="165"/>
        <v>0</v>
      </c>
      <c r="O262">
        <f t="shared" si="167"/>
        <v>0</v>
      </c>
    </row>
    <row r="263" spans="5:15" x14ac:dyDescent="0.25">
      <c r="E263" s="2" t="e">
        <f t="shared" si="168"/>
        <v>#DIV/0!</v>
      </c>
      <c r="H263">
        <f t="shared" si="166"/>
        <v>0</v>
      </c>
      <c r="M263">
        <f t="shared" si="165"/>
        <v>0</v>
      </c>
      <c r="O263">
        <f t="shared" si="167"/>
        <v>0</v>
      </c>
    </row>
    <row r="264" spans="5:15" x14ac:dyDescent="0.25">
      <c r="E264" s="2" t="e">
        <f t="shared" si="168"/>
        <v>#DIV/0!</v>
      </c>
      <c r="H264">
        <f t="shared" si="166"/>
        <v>0</v>
      </c>
      <c r="M264">
        <f t="shared" si="165"/>
        <v>0</v>
      </c>
      <c r="O264">
        <f t="shared" si="167"/>
        <v>0</v>
      </c>
    </row>
    <row r="265" spans="5:15" x14ac:dyDescent="0.25">
      <c r="E265" s="2" t="e">
        <f t="shared" si="168"/>
        <v>#DIV/0!</v>
      </c>
      <c r="H265">
        <f t="shared" si="166"/>
        <v>0</v>
      </c>
      <c r="M265">
        <f t="shared" si="165"/>
        <v>0</v>
      </c>
      <c r="O265">
        <f t="shared" si="167"/>
        <v>0</v>
      </c>
    </row>
    <row r="266" spans="5:15" x14ac:dyDescent="0.25">
      <c r="E266" s="2" t="e">
        <f t="shared" si="168"/>
        <v>#DIV/0!</v>
      </c>
      <c r="H266">
        <f t="shared" si="166"/>
        <v>0</v>
      </c>
      <c r="M266">
        <f t="shared" si="165"/>
        <v>0</v>
      </c>
      <c r="O266">
        <f t="shared" si="167"/>
        <v>0</v>
      </c>
    </row>
    <row r="267" spans="5:15" x14ac:dyDescent="0.25">
      <c r="E267" s="2" t="e">
        <f t="shared" si="168"/>
        <v>#DIV/0!</v>
      </c>
      <c r="H267">
        <f t="shared" si="166"/>
        <v>0</v>
      </c>
      <c r="M267">
        <f t="shared" si="165"/>
        <v>0</v>
      </c>
      <c r="O267">
        <f t="shared" si="167"/>
        <v>0</v>
      </c>
    </row>
    <row r="268" spans="5:15" x14ac:dyDescent="0.25">
      <c r="E268" s="2" t="e">
        <f t="shared" si="168"/>
        <v>#DIV/0!</v>
      </c>
      <c r="H268">
        <f t="shared" si="166"/>
        <v>0</v>
      </c>
      <c r="M268">
        <f t="shared" si="165"/>
        <v>0</v>
      </c>
      <c r="O268">
        <f t="shared" si="167"/>
        <v>0</v>
      </c>
    </row>
    <row r="269" spans="5:15" x14ac:dyDescent="0.25">
      <c r="E269" t="e">
        <f t="shared" si="168"/>
        <v>#DIV/0!</v>
      </c>
      <c r="H269">
        <f t="shared" si="166"/>
        <v>0</v>
      </c>
      <c r="M269">
        <f t="shared" si="165"/>
        <v>0</v>
      </c>
      <c r="O269">
        <f t="shared" si="167"/>
        <v>0</v>
      </c>
    </row>
    <row r="270" spans="5:15" x14ac:dyDescent="0.25">
      <c r="E270" t="e">
        <f t="shared" si="168"/>
        <v>#DIV/0!</v>
      </c>
      <c r="H270">
        <f t="shared" si="166"/>
        <v>0</v>
      </c>
      <c r="M270">
        <f t="shared" si="165"/>
        <v>0</v>
      </c>
      <c r="O270">
        <f t="shared" si="167"/>
        <v>0</v>
      </c>
    </row>
    <row r="271" spans="5:15" x14ac:dyDescent="0.25">
      <c r="E271" t="e">
        <f t="shared" si="168"/>
        <v>#DIV/0!</v>
      </c>
      <c r="H271">
        <f t="shared" si="166"/>
        <v>0</v>
      </c>
      <c r="M271">
        <f t="shared" si="165"/>
        <v>0</v>
      </c>
      <c r="O271">
        <f t="shared" si="167"/>
        <v>0</v>
      </c>
    </row>
    <row r="272" spans="5:15" x14ac:dyDescent="0.25">
      <c r="E272" t="e">
        <f t="shared" si="168"/>
        <v>#DIV/0!</v>
      </c>
      <c r="H272">
        <f t="shared" si="166"/>
        <v>0</v>
      </c>
      <c r="M272">
        <f t="shared" si="165"/>
        <v>0</v>
      </c>
      <c r="O272">
        <f t="shared" si="167"/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4F7D-DE1A-4612-925B-62F834B32813}">
  <sheetPr codeName="Sheet5"/>
  <dimension ref="A1:AA286"/>
  <sheetViews>
    <sheetView zoomScale="120" zoomScaleNormal="120" workbookViewId="0">
      <selection activeCell="H14" sqref="H14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148</v>
      </c>
      <c r="B3" s="3">
        <f>1*1</f>
        <v>1</v>
      </c>
      <c r="C3" s="3">
        <f>1*2</f>
        <v>2</v>
      </c>
      <c r="D3" s="3"/>
      <c r="E3" s="2">
        <f t="shared" ref="E3" si="0">(B3)/(B3+C3+D3)</f>
        <v>0.33333333333333331</v>
      </c>
      <c r="F3" s="3">
        <f>10+2+0</f>
        <v>12</v>
      </c>
      <c r="G3" s="3">
        <f>4+14+14</f>
        <v>32</v>
      </c>
      <c r="H3">
        <f t="shared" ref="H3" si="1">F3-G3</f>
        <v>-20</v>
      </c>
      <c r="L3">
        <f t="shared" ref="L3" si="2">B3*10</f>
        <v>10</v>
      </c>
      <c r="M3">
        <f t="shared" ref="M3" si="3">D3*5</f>
        <v>0</v>
      </c>
      <c r="N3">
        <f t="shared" ref="N3:N100" si="4">10*1</f>
        <v>10</v>
      </c>
      <c r="O3">
        <f t="shared" ref="O3" si="5">SUM(I3:N3)</f>
        <v>20</v>
      </c>
    </row>
    <row r="4" spans="1:27" ht="14.25" customHeight="1" x14ac:dyDescent="0.25">
      <c r="A4" s="3" t="s">
        <v>22</v>
      </c>
      <c r="B4" s="3">
        <f>1*2</f>
        <v>2</v>
      </c>
      <c r="C4" s="3">
        <f>1*7</f>
        <v>7</v>
      </c>
      <c r="D4" s="3"/>
      <c r="E4" s="2">
        <f t="shared" ref="E4" si="6">(B4)/(B4+C4+D4)</f>
        <v>0.22222222222222221</v>
      </c>
      <c r="F4" s="3">
        <f>1+1+0+5+9+8+1+12+2</f>
        <v>39</v>
      </c>
      <c r="G4" s="3">
        <f>11+13+10+6+0+12+13+6+8</f>
        <v>79</v>
      </c>
      <c r="H4">
        <f t="shared" ref="H4" si="7">F4-G4</f>
        <v>-40</v>
      </c>
      <c r="K4">
        <f>20*2</f>
        <v>40</v>
      </c>
      <c r="L4">
        <f t="shared" ref="L4" si="8">B4*10</f>
        <v>20</v>
      </c>
      <c r="M4">
        <f t="shared" ref="M4" si="9">D4*5</f>
        <v>0</v>
      </c>
      <c r="N4">
        <f>10*3</f>
        <v>30</v>
      </c>
      <c r="O4">
        <f t="shared" ref="O4" si="10">SUM(I4:N4)</f>
        <v>90</v>
      </c>
    </row>
    <row r="5" spans="1:27" x14ac:dyDescent="0.25">
      <c r="A5" s="3" t="s">
        <v>43</v>
      </c>
      <c r="B5" s="3">
        <f>1*1</f>
        <v>1</v>
      </c>
      <c r="C5" s="3">
        <f>1*2</f>
        <v>2</v>
      </c>
      <c r="D5" s="3"/>
      <c r="E5" s="2">
        <f t="shared" ref="E5" si="11">(B5)/(B5+C5+D5)</f>
        <v>0.33333333333333331</v>
      </c>
      <c r="F5" s="3">
        <f>11+4+5</f>
        <v>20</v>
      </c>
      <c r="G5" s="3">
        <f>1+5+8</f>
        <v>14</v>
      </c>
      <c r="H5">
        <f t="shared" ref="H5:H8" si="12">F5-G5</f>
        <v>6</v>
      </c>
      <c r="K5">
        <f>20*1</f>
        <v>20</v>
      </c>
      <c r="L5">
        <f t="shared" ref="L5:L8" si="13">B5*10</f>
        <v>10</v>
      </c>
      <c r="M5">
        <f t="shared" ref="M5:M8" si="14">D5*5</f>
        <v>0</v>
      </c>
      <c r="N5">
        <f t="shared" si="4"/>
        <v>10</v>
      </c>
      <c r="O5">
        <f t="shared" ref="O5" si="15">SUM(I5:N5)</f>
        <v>40</v>
      </c>
    </row>
    <row r="6" spans="1:27" x14ac:dyDescent="0.25">
      <c r="A6" s="3" t="s">
        <v>74</v>
      </c>
      <c r="B6" s="3">
        <f>1*7</f>
        <v>7</v>
      </c>
      <c r="C6" s="3">
        <f>1*6</f>
        <v>6</v>
      </c>
      <c r="D6" s="3"/>
      <c r="E6" s="2">
        <f t="shared" ref="E6:E13" si="16">(B6)/(B6+C6+D6)</f>
        <v>0.53846153846153844</v>
      </c>
      <c r="F6" s="3">
        <f>4+15+9+3+5+10+6+10+5+8+7+12+4</f>
        <v>98</v>
      </c>
      <c r="G6" s="3">
        <f>19+3+8+8+11+9+5+11+8+5+6+8+15</f>
        <v>116</v>
      </c>
      <c r="H6">
        <f t="shared" si="12"/>
        <v>-18</v>
      </c>
      <c r="J6">
        <f>40*2</f>
        <v>80</v>
      </c>
      <c r="K6">
        <f>20*1</f>
        <v>20</v>
      </c>
      <c r="L6">
        <f t="shared" si="13"/>
        <v>70</v>
      </c>
      <c r="M6">
        <f t="shared" si="14"/>
        <v>0</v>
      </c>
      <c r="N6">
        <f>10*3</f>
        <v>30</v>
      </c>
      <c r="O6">
        <f t="shared" ref="O6:O8" si="17">SUM(I6:N6)</f>
        <v>200</v>
      </c>
    </row>
    <row r="7" spans="1:27" x14ac:dyDescent="0.25">
      <c r="A7" s="3" t="s">
        <v>147</v>
      </c>
      <c r="B7" s="3">
        <f>1*4</f>
        <v>4</v>
      </c>
      <c r="C7" s="3"/>
      <c r="D7" s="3"/>
      <c r="E7" s="2">
        <f t="shared" si="16"/>
        <v>1</v>
      </c>
      <c r="F7" s="3">
        <f>13+3+14+8</f>
        <v>38</v>
      </c>
      <c r="G7" s="3">
        <f>1+1+0+0</f>
        <v>2</v>
      </c>
      <c r="H7">
        <f t="shared" si="12"/>
        <v>36</v>
      </c>
      <c r="I7">
        <f>60*1</f>
        <v>60</v>
      </c>
      <c r="L7">
        <f t="shared" si="13"/>
        <v>40</v>
      </c>
      <c r="M7">
        <f t="shared" si="14"/>
        <v>0</v>
      </c>
      <c r="N7">
        <f t="shared" si="4"/>
        <v>10</v>
      </c>
      <c r="O7">
        <f t="shared" si="17"/>
        <v>110</v>
      </c>
    </row>
    <row r="8" spans="1:27" x14ac:dyDescent="0.25">
      <c r="A8" s="3" t="s">
        <v>75</v>
      </c>
      <c r="B8" s="3"/>
      <c r="C8" s="3">
        <f>1*9</f>
        <v>9</v>
      </c>
      <c r="D8" s="3"/>
      <c r="E8" s="2">
        <f t="shared" si="16"/>
        <v>0</v>
      </c>
      <c r="F8" s="3">
        <f>3+3+3+4+12+1+1+4+1</f>
        <v>32</v>
      </c>
      <c r="G8" s="3">
        <f>6+15+11+7+19+13+13+5+8</f>
        <v>97</v>
      </c>
      <c r="H8">
        <f t="shared" si="12"/>
        <v>-65</v>
      </c>
      <c r="L8">
        <f t="shared" si="13"/>
        <v>0</v>
      </c>
      <c r="M8">
        <f t="shared" si="14"/>
        <v>0</v>
      </c>
      <c r="N8">
        <f>10*3</f>
        <v>30</v>
      </c>
      <c r="O8">
        <f t="shared" si="17"/>
        <v>30</v>
      </c>
    </row>
    <row r="9" spans="1:27" x14ac:dyDescent="0.25">
      <c r="A9" s="3" t="s">
        <v>27</v>
      </c>
      <c r="B9" s="3">
        <f>1*3</f>
        <v>3</v>
      </c>
      <c r="C9" s="3"/>
      <c r="D9" s="3"/>
      <c r="E9" s="2">
        <f t="shared" si="16"/>
        <v>1</v>
      </c>
      <c r="F9" s="3">
        <f>12+9+8</f>
        <v>29</v>
      </c>
      <c r="G9" s="3">
        <f>0+0+7</f>
        <v>7</v>
      </c>
      <c r="H9">
        <f t="shared" ref="H9:H28" si="18">F9-G9</f>
        <v>22</v>
      </c>
      <c r="I9">
        <f>60*1</f>
        <v>60</v>
      </c>
      <c r="L9">
        <f t="shared" ref="L9:L28" si="19">B9*10</f>
        <v>30</v>
      </c>
      <c r="M9">
        <f t="shared" ref="M9:M22" si="20">D9*5</f>
        <v>0</v>
      </c>
      <c r="N9">
        <f t="shared" si="4"/>
        <v>10</v>
      </c>
      <c r="O9">
        <f t="shared" ref="O9" si="21">SUM(I9:N9)</f>
        <v>100</v>
      </c>
    </row>
    <row r="10" spans="1:27" x14ac:dyDescent="0.25">
      <c r="A10" s="3" t="s">
        <v>70</v>
      </c>
      <c r="B10" s="3">
        <f>1*12</f>
        <v>12</v>
      </c>
      <c r="C10" s="3">
        <f>1*3</f>
        <v>3</v>
      </c>
      <c r="D10" s="3"/>
      <c r="E10" s="2">
        <f t="shared" si="16"/>
        <v>0.8</v>
      </c>
      <c r="F10" s="3">
        <f>15+6+10+3+3+16+1+9+19+13+10+9+12+11+6</f>
        <v>143</v>
      </c>
      <c r="G10" s="3">
        <f>2+2+2+2+6+0+6+8+12+1+3+7+0+10+7</f>
        <v>68</v>
      </c>
      <c r="H10">
        <f t="shared" ref="H10:H12" si="22">F10-G10</f>
        <v>75</v>
      </c>
      <c r="I10">
        <f>60*2</f>
        <v>120</v>
      </c>
      <c r="J10">
        <f>40*1</f>
        <v>40</v>
      </c>
      <c r="L10">
        <f t="shared" ref="L10:L12" si="23">B10*10</f>
        <v>120</v>
      </c>
      <c r="M10">
        <f t="shared" ref="M10:M12" si="24">D10*5</f>
        <v>0</v>
      </c>
      <c r="N10">
        <f>10*4</f>
        <v>40</v>
      </c>
      <c r="O10">
        <f t="shared" ref="O10:O12" si="25">SUM(I10:N10)</f>
        <v>320</v>
      </c>
    </row>
    <row r="11" spans="1:27" x14ac:dyDescent="0.25">
      <c r="A11" s="3" t="s">
        <v>128</v>
      </c>
      <c r="B11" s="3">
        <f>1*3</f>
        <v>3</v>
      </c>
      <c r="C11" s="3">
        <f>1*1</f>
        <v>1</v>
      </c>
      <c r="D11" s="3"/>
      <c r="E11" s="2">
        <f t="shared" si="16"/>
        <v>0.75</v>
      </c>
      <c r="F11" s="3">
        <f>12+2+11+12</f>
        <v>37</v>
      </c>
      <c r="G11" s="3">
        <f>7+4+2+0</f>
        <v>13</v>
      </c>
      <c r="H11">
        <f t="shared" si="22"/>
        <v>24</v>
      </c>
      <c r="I11">
        <f>60*1</f>
        <v>60</v>
      </c>
      <c r="L11">
        <f t="shared" si="23"/>
        <v>30</v>
      </c>
      <c r="M11">
        <f t="shared" si="24"/>
        <v>0</v>
      </c>
      <c r="N11">
        <f t="shared" si="4"/>
        <v>10</v>
      </c>
      <c r="O11">
        <f t="shared" si="25"/>
        <v>100</v>
      </c>
    </row>
    <row r="12" spans="1:27" x14ac:dyDescent="0.25">
      <c r="A12" s="3" t="s">
        <v>102</v>
      </c>
      <c r="B12" s="3">
        <f>1*3</f>
        <v>3</v>
      </c>
      <c r="C12" s="3">
        <f>1*1</f>
        <v>1</v>
      </c>
      <c r="D12" s="3"/>
      <c r="E12" s="2">
        <f t="shared" si="16"/>
        <v>0.75</v>
      </c>
      <c r="F12" s="3">
        <f>11+10+7+6</f>
        <v>34</v>
      </c>
      <c r="G12" s="3">
        <f>5+7+6+11</f>
        <v>29</v>
      </c>
      <c r="H12">
        <f t="shared" si="22"/>
        <v>5</v>
      </c>
      <c r="J12">
        <f>40*1</f>
        <v>40</v>
      </c>
      <c r="L12">
        <f t="shared" si="23"/>
        <v>30</v>
      </c>
      <c r="M12">
        <f t="shared" si="24"/>
        <v>0</v>
      </c>
      <c r="N12">
        <f t="shared" si="4"/>
        <v>10</v>
      </c>
      <c r="O12">
        <f t="shared" si="25"/>
        <v>80</v>
      </c>
    </row>
    <row r="13" spans="1:27" x14ac:dyDescent="0.25">
      <c r="A13" s="3" t="s">
        <v>32</v>
      </c>
      <c r="B13" s="3">
        <f>1*3</f>
        <v>3</v>
      </c>
      <c r="C13" s="3">
        <f>1*1</f>
        <v>1</v>
      </c>
      <c r="D13" s="3"/>
      <c r="E13" s="2">
        <f t="shared" si="16"/>
        <v>0.75</v>
      </c>
      <c r="F13" s="3">
        <f>2+7+11+8</f>
        <v>28</v>
      </c>
      <c r="G13" s="3">
        <f>15+2+3+3</f>
        <v>23</v>
      </c>
      <c r="H13">
        <f t="shared" ref="H13" si="26">F13-G13</f>
        <v>5</v>
      </c>
      <c r="I13">
        <f>60*1</f>
        <v>60</v>
      </c>
      <c r="L13">
        <f t="shared" ref="L13" si="27">B13*10</f>
        <v>30</v>
      </c>
      <c r="M13">
        <f t="shared" ref="M13" si="28">D13*5</f>
        <v>0</v>
      </c>
      <c r="N13">
        <f t="shared" si="4"/>
        <v>10</v>
      </c>
      <c r="O13">
        <f t="shared" ref="O13" si="29">SUM(I13:N13)</f>
        <v>100</v>
      </c>
    </row>
    <row r="14" spans="1:27" x14ac:dyDescent="0.25">
      <c r="A14" s="3" t="s">
        <v>21</v>
      </c>
      <c r="B14" s="3">
        <f>1*8</f>
        <v>8</v>
      </c>
      <c r="C14" s="3">
        <f>1*4</f>
        <v>4</v>
      </c>
      <c r="D14" s="3"/>
      <c r="E14" s="2">
        <f t="shared" ref="E14" si="30">(B14)/(B14+C14+D14)</f>
        <v>0.66666666666666663</v>
      </c>
      <c r="F14" s="3">
        <f>13+6+8+7+10+10+9+7+5+11+12+7</f>
        <v>105</v>
      </c>
      <c r="G14" s="3">
        <f>1+2+5+8+5+0+10+9+8+1+8+6</f>
        <v>63</v>
      </c>
      <c r="H14">
        <f t="shared" si="18"/>
        <v>42</v>
      </c>
      <c r="I14">
        <f>60*1</f>
        <v>60</v>
      </c>
      <c r="J14">
        <f>40*1</f>
        <v>40</v>
      </c>
      <c r="K14">
        <f>20*1</f>
        <v>20</v>
      </c>
      <c r="L14">
        <f t="shared" si="19"/>
        <v>80</v>
      </c>
      <c r="M14">
        <f t="shared" si="20"/>
        <v>0</v>
      </c>
      <c r="N14">
        <f>10*3</f>
        <v>30</v>
      </c>
      <c r="O14">
        <f t="shared" ref="O14" si="31">SUM(I14:N14)</f>
        <v>230</v>
      </c>
    </row>
    <row r="15" spans="1:27" x14ac:dyDescent="0.25">
      <c r="A15" s="3" t="s">
        <v>44</v>
      </c>
      <c r="B15" s="3"/>
      <c r="C15" s="3">
        <f>1*3</f>
        <v>3</v>
      </c>
      <c r="D15" s="3"/>
      <c r="E15" s="2">
        <f t="shared" ref="E15:E16" si="32">(B15)/(B15+C15+D15)</f>
        <v>0</v>
      </c>
      <c r="F15" s="3">
        <f>2+0+4</f>
        <v>6</v>
      </c>
      <c r="G15" s="3">
        <f>5+12+7</f>
        <v>24</v>
      </c>
      <c r="H15">
        <f t="shared" si="18"/>
        <v>-18</v>
      </c>
      <c r="K15">
        <f>20*1</f>
        <v>20</v>
      </c>
      <c r="L15">
        <f t="shared" si="19"/>
        <v>0</v>
      </c>
      <c r="M15">
        <f t="shared" si="20"/>
        <v>0</v>
      </c>
      <c r="N15">
        <f t="shared" si="4"/>
        <v>10</v>
      </c>
      <c r="O15">
        <f t="shared" ref="O15:O16" si="33">SUM(I15:N15)</f>
        <v>30</v>
      </c>
    </row>
    <row r="16" spans="1:27" x14ac:dyDescent="0.25">
      <c r="A16" s="3" t="s">
        <v>126</v>
      </c>
      <c r="B16" s="3">
        <f>1*2</f>
        <v>2</v>
      </c>
      <c r="C16" s="3">
        <f>1*2</f>
        <v>2</v>
      </c>
      <c r="D16" s="3"/>
      <c r="E16" s="2">
        <f t="shared" si="32"/>
        <v>0.5</v>
      </c>
      <c r="F16" s="3">
        <f>0+14+8+3</f>
        <v>25</v>
      </c>
      <c r="G16" s="3">
        <f>9+3+3+12</f>
        <v>27</v>
      </c>
      <c r="H16">
        <f t="shared" ref="H16:H17" si="34">F16-G16</f>
        <v>-2</v>
      </c>
      <c r="L16">
        <f t="shared" ref="L16:L17" si="35">B16*10</f>
        <v>20</v>
      </c>
      <c r="M16">
        <f t="shared" ref="M16:M17" si="36">D16*5</f>
        <v>0</v>
      </c>
      <c r="N16">
        <f t="shared" si="4"/>
        <v>10</v>
      </c>
      <c r="O16">
        <f t="shared" si="33"/>
        <v>30</v>
      </c>
    </row>
    <row r="17" spans="1:15" x14ac:dyDescent="0.25">
      <c r="A17" s="3" t="s">
        <v>58</v>
      </c>
      <c r="B17" s="3">
        <f>1*1</f>
        <v>1</v>
      </c>
      <c r="C17" s="3">
        <f>1*2</f>
        <v>2</v>
      </c>
      <c r="D17" s="3"/>
      <c r="E17" s="2">
        <f t="shared" ref="E17" si="37">(B17)/(B17+C17+D17)</f>
        <v>0.33333333333333331</v>
      </c>
      <c r="F17" s="3">
        <f>2+7+0</f>
        <v>9</v>
      </c>
      <c r="G17" s="3">
        <f>9+4+8</f>
        <v>21</v>
      </c>
      <c r="H17">
        <f t="shared" si="34"/>
        <v>-12</v>
      </c>
      <c r="K17">
        <f>20*1</f>
        <v>20</v>
      </c>
      <c r="L17">
        <f t="shared" si="35"/>
        <v>10</v>
      </c>
      <c r="M17">
        <f t="shared" si="36"/>
        <v>0</v>
      </c>
      <c r="N17">
        <f t="shared" si="4"/>
        <v>10</v>
      </c>
      <c r="O17">
        <f t="shared" ref="O17" si="38">SUM(I17:N17)</f>
        <v>40</v>
      </c>
    </row>
    <row r="18" spans="1:15" x14ac:dyDescent="0.25">
      <c r="A18" s="3" t="s">
        <v>73</v>
      </c>
      <c r="B18" s="3">
        <f>1*3</f>
        <v>3</v>
      </c>
      <c r="C18" s="3">
        <f>1*12</f>
        <v>12</v>
      </c>
      <c r="D18" s="3"/>
      <c r="E18" s="2">
        <f>(B18)/(B18+C18+D18)</f>
        <v>0.2</v>
      </c>
      <c r="F18" s="3">
        <f>9+2+8+0+0+5+2+5+3+9+0+9+5+11+8</f>
        <v>76</v>
      </c>
      <c r="G18" s="3">
        <f>10+6+9+16+12+6+12+8+8+3+10+12+3+1+12</f>
        <v>128</v>
      </c>
      <c r="H18">
        <f t="shared" ref="H18" si="39">F18-G18</f>
        <v>-52</v>
      </c>
      <c r="K18">
        <f>20*2</f>
        <v>40</v>
      </c>
      <c r="L18">
        <f t="shared" ref="L18" si="40">B18*10</f>
        <v>30</v>
      </c>
      <c r="M18">
        <f t="shared" ref="M18" si="41">D18*5</f>
        <v>0</v>
      </c>
      <c r="N18">
        <f>10*5</f>
        <v>50</v>
      </c>
      <c r="O18">
        <f t="shared" ref="O18" si="42">SUM(I18:N18)</f>
        <v>120</v>
      </c>
    </row>
    <row r="19" spans="1:15" x14ac:dyDescent="0.25">
      <c r="A19" s="3" t="s">
        <v>71</v>
      </c>
      <c r="B19" s="3">
        <f>1*7</f>
        <v>7</v>
      </c>
      <c r="C19" s="3">
        <f>1*1</f>
        <v>1</v>
      </c>
      <c r="D19" s="3"/>
      <c r="E19" s="2">
        <f>(B19)/(B19+C19+D19)</f>
        <v>0.875</v>
      </c>
      <c r="F19" s="3">
        <f>16+19+17+2+8+12+12+15</f>
        <v>101</v>
      </c>
      <c r="G19" s="3">
        <f>9+4+2+3+5+2+3+3</f>
        <v>31</v>
      </c>
      <c r="H19">
        <f>F19-G19</f>
        <v>70</v>
      </c>
      <c r="I19">
        <f>60*1</f>
        <v>60</v>
      </c>
      <c r="J19">
        <f>40*1</f>
        <v>40</v>
      </c>
      <c r="L19">
        <f t="shared" si="19"/>
        <v>70</v>
      </c>
      <c r="M19">
        <f t="shared" si="20"/>
        <v>0</v>
      </c>
      <c r="N19">
        <f>10*2</f>
        <v>20</v>
      </c>
      <c r="O19">
        <f t="shared" ref="O19:O22" si="43">SUM(I19:N19)</f>
        <v>190</v>
      </c>
    </row>
    <row r="20" spans="1:15" x14ac:dyDescent="0.25">
      <c r="A20" s="3" t="s">
        <v>72</v>
      </c>
      <c r="B20" s="3">
        <f>1*4</f>
        <v>4</v>
      </c>
      <c r="C20" s="3">
        <f>1*6</f>
        <v>6</v>
      </c>
      <c r="D20" s="3"/>
      <c r="E20" s="2">
        <f>(B20)/(B20+C20+D20)</f>
        <v>0.4</v>
      </c>
      <c r="F20" s="3">
        <f>9+6+2+4+1+12+2+1+1+8</f>
        <v>46</v>
      </c>
      <c r="G20" s="3">
        <f>16+3+10+2+17+9+11+6+3+1</f>
        <v>78</v>
      </c>
      <c r="H20">
        <f t="shared" si="18"/>
        <v>-32</v>
      </c>
      <c r="I20">
        <f>60*1</f>
        <v>60</v>
      </c>
      <c r="L20">
        <f t="shared" si="19"/>
        <v>40</v>
      </c>
      <c r="M20">
        <f t="shared" si="20"/>
        <v>0</v>
      </c>
      <c r="N20">
        <f>10*3</f>
        <v>30</v>
      </c>
      <c r="O20">
        <f t="shared" si="43"/>
        <v>130</v>
      </c>
    </row>
    <row r="21" spans="1:15" x14ac:dyDescent="0.25">
      <c r="A21" s="3" t="s">
        <v>145</v>
      </c>
      <c r="B21" s="3">
        <f>1*2</f>
        <v>2</v>
      </c>
      <c r="C21" s="3">
        <f>1*1</f>
        <v>1</v>
      </c>
      <c r="D21" s="3"/>
      <c r="E21" s="2">
        <f t="shared" ref="E21" si="44">(B21)/(B21+C21+D21)</f>
        <v>0.66666666666666663</v>
      </c>
      <c r="F21" s="3">
        <f>6+5+5</f>
        <v>16</v>
      </c>
      <c r="G21" s="3">
        <f>1+4+12</f>
        <v>17</v>
      </c>
      <c r="H21">
        <f t="shared" si="18"/>
        <v>-1</v>
      </c>
      <c r="K21">
        <f>20*1</f>
        <v>20</v>
      </c>
      <c r="L21">
        <f t="shared" si="19"/>
        <v>20</v>
      </c>
      <c r="M21">
        <f t="shared" si="20"/>
        <v>0</v>
      </c>
      <c r="N21">
        <f t="shared" si="4"/>
        <v>10</v>
      </c>
      <c r="O21">
        <f t="shared" si="43"/>
        <v>50</v>
      </c>
    </row>
    <row r="22" spans="1:15" x14ac:dyDescent="0.25">
      <c r="A22" s="3" t="s">
        <v>54</v>
      </c>
      <c r="B22" s="3">
        <f>1*1</f>
        <v>1</v>
      </c>
      <c r="C22" s="3">
        <f>1*2</f>
        <v>2</v>
      </c>
      <c r="D22" s="3"/>
      <c r="E22" s="2">
        <f t="shared" ref="E22" si="45">(B22)/(B22+C22+D22)</f>
        <v>0.33333333333333331</v>
      </c>
      <c r="F22" s="3">
        <f>6+3+6</f>
        <v>15</v>
      </c>
      <c r="G22" s="3">
        <f>5+14+7</f>
        <v>26</v>
      </c>
      <c r="H22">
        <f t="shared" si="18"/>
        <v>-11</v>
      </c>
      <c r="L22">
        <f t="shared" si="19"/>
        <v>10</v>
      </c>
      <c r="M22">
        <f t="shared" si="20"/>
        <v>0</v>
      </c>
      <c r="N22">
        <f t="shared" si="4"/>
        <v>10</v>
      </c>
      <c r="O22">
        <f t="shared" si="43"/>
        <v>20</v>
      </c>
    </row>
    <row r="23" spans="1:15" x14ac:dyDescent="0.25">
      <c r="A23" s="3" t="s">
        <v>33</v>
      </c>
      <c r="B23" s="3">
        <f>1*5</f>
        <v>5</v>
      </c>
      <c r="C23" s="3">
        <f>1*8</f>
        <v>8</v>
      </c>
      <c r="D23" s="3"/>
      <c r="E23" s="2">
        <f t="shared" ref="E23:E24" si="46">(B23)/(B23+C23+D23)</f>
        <v>0.38461538461538464</v>
      </c>
      <c r="F23" s="3">
        <f>5+0+7+10+2+2+9+7+6+6+3+8+10</f>
        <v>75</v>
      </c>
      <c r="G23" s="3">
        <f>2+9+4+9+7+17+10+10+1+7+5+5+11</f>
        <v>97</v>
      </c>
      <c r="H23">
        <f t="shared" ref="H23:H27" si="47">F23-G23</f>
        <v>-22</v>
      </c>
      <c r="J23">
        <f>40*1</f>
        <v>40</v>
      </c>
      <c r="K23">
        <f>20*1</f>
        <v>20</v>
      </c>
      <c r="L23">
        <f t="shared" ref="L23:L27" si="48">B23*10</f>
        <v>50</v>
      </c>
      <c r="M23">
        <f t="shared" ref="M23:M27" si="49">D23*5</f>
        <v>0</v>
      </c>
      <c r="N23">
        <f>10*4</f>
        <v>40</v>
      </c>
      <c r="O23">
        <f t="shared" ref="O23:O27" si="50">SUM(I23:N23)</f>
        <v>150</v>
      </c>
    </row>
    <row r="24" spans="1:15" x14ac:dyDescent="0.25">
      <c r="A24" s="3" t="s">
        <v>135</v>
      </c>
      <c r="B24" s="3">
        <f>1*1</f>
        <v>1</v>
      </c>
      <c r="C24" s="3">
        <f>1*2</f>
        <v>2</v>
      </c>
      <c r="D24" s="3"/>
      <c r="E24" s="2">
        <f t="shared" si="46"/>
        <v>0.33333333333333331</v>
      </c>
      <c r="F24" s="3">
        <f>7+17+3</f>
        <v>27</v>
      </c>
      <c r="G24" s="3">
        <f>12+1+4</f>
        <v>17</v>
      </c>
      <c r="H24">
        <f t="shared" ref="H24" si="51">F24-G24</f>
        <v>10</v>
      </c>
      <c r="L24">
        <f t="shared" ref="L24" si="52">B24*10</f>
        <v>10</v>
      </c>
      <c r="M24">
        <f t="shared" ref="M24" si="53">D24*5</f>
        <v>0</v>
      </c>
      <c r="N24">
        <f t="shared" si="4"/>
        <v>10</v>
      </c>
      <c r="O24">
        <f t="shared" ref="O24" si="54">SUM(I24:N24)</f>
        <v>20</v>
      </c>
    </row>
    <row r="25" spans="1:15" x14ac:dyDescent="0.25">
      <c r="A25" s="3" t="s">
        <v>101</v>
      </c>
      <c r="B25" s="3">
        <f>1*4</f>
        <v>4</v>
      </c>
      <c r="C25" s="3"/>
      <c r="D25" s="3"/>
      <c r="E25" s="2">
        <f>(B25)/(B25+C25+D25)</f>
        <v>1</v>
      </c>
      <c r="F25" s="3">
        <f>6+12+11+11</f>
        <v>40</v>
      </c>
      <c r="G25" s="3">
        <f>3+0+10+6</f>
        <v>19</v>
      </c>
      <c r="H25">
        <f t="shared" si="47"/>
        <v>21</v>
      </c>
      <c r="I25">
        <f>60*1</f>
        <v>60</v>
      </c>
      <c r="L25">
        <f t="shared" si="48"/>
        <v>40</v>
      </c>
      <c r="M25">
        <f t="shared" si="49"/>
        <v>0</v>
      </c>
      <c r="N25">
        <f t="shared" si="4"/>
        <v>10</v>
      </c>
      <c r="O25">
        <f t="shared" si="50"/>
        <v>110</v>
      </c>
    </row>
    <row r="26" spans="1:15" x14ac:dyDescent="0.25">
      <c r="A26" s="3" t="s">
        <v>122</v>
      </c>
      <c r="B26" s="3">
        <f>1*3</f>
        <v>3</v>
      </c>
      <c r="C26" s="3">
        <f>1*1</f>
        <v>1</v>
      </c>
      <c r="D26" s="3"/>
      <c r="E26" s="2">
        <f t="shared" ref="E26" si="55">(B26)/(B26+C26+D26)</f>
        <v>0.75</v>
      </c>
      <c r="F26" s="3">
        <f>13+14+12+0</f>
        <v>39</v>
      </c>
      <c r="G26" s="3">
        <f>1+2+5+8</f>
        <v>16</v>
      </c>
      <c r="H26">
        <f t="shared" ref="H26" si="56">F26-G26</f>
        <v>23</v>
      </c>
      <c r="J26">
        <f>40*1</f>
        <v>40</v>
      </c>
      <c r="L26">
        <f t="shared" ref="L26" si="57">B26*10</f>
        <v>30</v>
      </c>
      <c r="M26">
        <f t="shared" ref="M26" si="58">D26*5</f>
        <v>0</v>
      </c>
      <c r="N26">
        <f t="shared" si="4"/>
        <v>10</v>
      </c>
      <c r="O26">
        <f t="shared" ref="O26" si="59">SUM(I26:N26)</f>
        <v>80</v>
      </c>
    </row>
    <row r="27" spans="1:15" x14ac:dyDescent="0.25">
      <c r="A27" s="3" t="s">
        <v>93</v>
      </c>
      <c r="B27" s="3">
        <f>1*2</f>
        <v>2</v>
      </c>
      <c r="C27" s="3">
        <f>1*3</f>
        <v>3</v>
      </c>
      <c r="D27" s="3"/>
      <c r="E27" s="2">
        <f t="shared" ref="E27" si="60">(B27)/(B27+C27+D27)</f>
        <v>0.4</v>
      </c>
      <c r="F27" s="3">
        <f>3+5+4+10+0</f>
        <v>22</v>
      </c>
      <c r="G27" s="3">
        <f>9+10+3+9+12</f>
        <v>43</v>
      </c>
      <c r="H27">
        <f t="shared" si="47"/>
        <v>-21</v>
      </c>
      <c r="J27">
        <f>40*1</f>
        <v>40</v>
      </c>
      <c r="L27">
        <f t="shared" si="48"/>
        <v>20</v>
      </c>
      <c r="M27">
        <f t="shared" si="49"/>
        <v>0</v>
      </c>
      <c r="N27">
        <f t="shared" si="4"/>
        <v>10</v>
      </c>
      <c r="O27">
        <f t="shared" si="50"/>
        <v>70</v>
      </c>
    </row>
    <row r="28" spans="1:15" ht="14.25" customHeight="1" x14ac:dyDescent="0.25">
      <c r="A28" s="3" t="s">
        <v>45</v>
      </c>
      <c r="B28" s="3">
        <f>1*5</f>
        <v>5</v>
      </c>
      <c r="C28" s="3">
        <f>1*3</f>
        <v>3</v>
      </c>
      <c r="D28" s="3"/>
      <c r="E28" s="2">
        <f t="shared" ref="E28" si="61">(B28)/(B28+C28+D28)</f>
        <v>0.625</v>
      </c>
      <c r="F28" s="3">
        <f>5+2+10+12+9+8+8+3</f>
        <v>57</v>
      </c>
      <c r="G28" s="3">
        <f>4+6+0+0+2+9+0+10</f>
        <v>31</v>
      </c>
      <c r="H28">
        <f t="shared" si="18"/>
        <v>26</v>
      </c>
      <c r="I28">
        <f>60*1</f>
        <v>60</v>
      </c>
      <c r="J28">
        <f>40*1</f>
        <v>40</v>
      </c>
      <c r="L28">
        <f t="shared" si="19"/>
        <v>50</v>
      </c>
      <c r="M28">
        <f>D28*5</f>
        <v>0</v>
      </c>
      <c r="N28">
        <f>10*2</f>
        <v>20</v>
      </c>
      <c r="O28">
        <f t="shared" ref="O28" si="62">SUM(I28:N28)</f>
        <v>170</v>
      </c>
    </row>
    <row r="29" spans="1:15" x14ac:dyDescent="0.25">
      <c r="A29" s="3" t="s">
        <v>146</v>
      </c>
      <c r="B29" s="3">
        <f>1*1</f>
        <v>1</v>
      </c>
      <c r="C29" s="3">
        <f>1*6</f>
        <v>6</v>
      </c>
      <c r="D29" s="3"/>
      <c r="E29" s="2">
        <f t="shared" ref="E29:E43" si="63">(B29)/(B29+C29+D29)</f>
        <v>0.14285714285714285</v>
      </c>
      <c r="F29" s="3">
        <f>4+6+8+5+1+0+1</f>
        <v>25</v>
      </c>
      <c r="G29" s="3">
        <f>10+12+2+15+11+12+11</f>
        <v>73</v>
      </c>
      <c r="H29">
        <f t="shared" ref="H29" si="64">F29-G29</f>
        <v>-48</v>
      </c>
      <c r="J29">
        <f>40*1</f>
        <v>40</v>
      </c>
      <c r="L29">
        <f t="shared" ref="L29" si="65">B29*10</f>
        <v>10</v>
      </c>
      <c r="M29">
        <f t="shared" ref="M29" si="66">D29*5</f>
        <v>0</v>
      </c>
      <c r="N29">
        <f>10*2</f>
        <v>20</v>
      </c>
      <c r="O29">
        <f t="shared" ref="O29" si="67">SUM(I29:N29)</f>
        <v>70</v>
      </c>
    </row>
    <row r="30" spans="1:15" x14ac:dyDescent="0.25">
      <c r="B30" s="3"/>
      <c r="C30" s="3"/>
      <c r="D30" s="3"/>
      <c r="E30" s="2" t="e">
        <f t="shared" si="63"/>
        <v>#DIV/0!</v>
      </c>
      <c r="F30" s="3"/>
      <c r="G30" s="3"/>
      <c r="H30">
        <f t="shared" ref="H30:H43" si="68">F30-G30</f>
        <v>0</v>
      </c>
      <c r="L30">
        <f t="shared" ref="L30:L43" si="69">B30*10</f>
        <v>0</v>
      </c>
      <c r="M30">
        <f t="shared" ref="M30:M43" si="70">D30*5</f>
        <v>0</v>
      </c>
      <c r="N30">
        <f t="shared" si="4"/>
        <v>10</v>
      </c>
      <c r="O30">
        <f t="shared" ref="O30" si="71">SUM(I30:N30)</f>
        <v>10</v>
      </c>
    </row>
    <row r="31" spans="1:15" x14ac:dyDescent="0.25">
      <c r="B31" s="3"/>
      <c r="C31" s="3"/>
      <c r="D31" s="3"/>
      <c r="E31" s="2" t="e">
        <f t="shared" si="63"/>
        <v>#DIV/0!</v>
      </c>
      <c r="F31" s="3"/>
      <c r="G31" s="3"/>
      <c r="H31">
        <f t="shared" si="68"/>
        <v>0</v>
      </c>
      <c r="L31">
        <f t="shared" si="69"/>
        <v>0</v>
      </c>
      <c r="M31">
        <f t="shared" si="70"/>
        <v>0</v>
      </c>
      <c r="N31">
        <f t="shared" si="4"/>
        <v>10</v>
      </c>
      <c r="O31">
        <f t="shared" ref="O31:O32" si="72">SUM(I31:N31)</f>
        <v>10</v>
      </c>
    </row>
    <row r="32" spans="1:15" x14ac:dyDescent="0.25">
      <c r="B32" s="3"/>
      <c r="C32" s="3"/>
      <c r="D32" s="3"/>
      <c r="E32" s="2" t="e">
        <f t="shared" si="63"/>
        <v>#DIV/0!</v>
      </c>
      <c r="F32" s="3"/>
      <c r="G32" s="3"/>
      <c r="H32">
        <f t="shared" si="68"/>
        <v>0</v>
      </c>
      <c r="L32">
        <f t="shared" si="69"/>
        <v>0</v>
      </c>
      <c r="M32">
        <f t="shared" si="70"/>
        <v>0</v>
      </c>
      <c r="N32">
        <f t="shared" si="4"/>
        <v>10</v>
      </c>
      <c r="O32">
        <f t="shared" si="72"/>
        <v>10</v>
      </c>
    </row>
    <row r="33" spans="2:15" x14ac:dyDescent="0.25">
      <c r="B33" s="3"/>
      <c r="C33" s="3"/>
      <c r="D33" s="3"/>
      <c r="E33" s="2" t="e">
        <f t="shared" si="63"/>
        <v>#DIV/0!</v>
      </c>
      <c r="F33" s="3"/>
      <c r="G33" s="3"/>
      <c r="H33">
        <f t="shared" si="68"/>
        <v>0</v>
      </c>
      <c r="L33">
        <f t="shared" si="69"/>
        <v>0</v>
      </c>
      <c r="M33">
        <f t="shared" si="70"/>
        <v>0</v>
      </c>
      <c r="N33">
        <f t="shared" si="4"/>
        <v>10</v>
      </c>
      <c r="O33">
        <f t="shared" ref="O33:O36" si="73">SUM(I33:N33)</f>
        <v>10</v>
      </c>
    </row>
    <row r="34" spans="2:15" x14ac:dyDescent="0.25">
      <c r="B34" s="3"/>
      <c r="C34" s="3"/>
      <c r="D34" s="3"/>
      <c r="E34" s="2" t="e">
        <f t="shared" ref="E34" si="74">(B34)/(B34+C34+D34)</f>
        <v>#DIV/0!</v>
      </c>
      <c r="F34" s="3"/>
      <c r="G34" s="3"/>
      <c r="H34">
        <f t="shared" ref="H34" si="75">F34-G34</f>
        <v>0</v>
      </c>
      <c r="L34">
        <f t="shared" ref="L34" si="76">B34*10</f>
        <v>0</v>
      </c>
      <c r="M34">
        <f t="shared" ref="M34" si="77">D34*5</f>
        <v>0</v>
      </c>
      <c r="N34">
        <f t="shared" si="4"/>
        <v>10</v>
      </c>
      <c r="O34">
        <f t="shared" ref="O34" si="78">SUM(I34:N34)</f>
        <v>10</v>
      </c>
    </row>
    <row r="35" spans="2:15" x14ac:dyDescent="0.25">
      <c r="B35" s="3"/>
      <c r="C35" s="3"/>
      <c r="D35" s="3"/>
      <c r="E35" s="2" t="e">
        <f t="shared" si="63"/>
        <v>#DIV/0!</v>
      </c>
      <c r="F35" s="3"/>
      <c r="G35" s="3"/>
      <c r="H35">
        <f t="shared" si="68"/>
        <v>0</v>
      </c>
      <c r="L35">
        <f t="shared" si="69"/>
        <v>0</v>
      </c>
      <c r="M35">
        <f t="shared" si="70"/>
        <v>0</v>
      </c>
      <c r="N35">
        <f t="shared" si="4"/>
        <v>10</v>
      </c>
      <c r="O35">
        <f t="shared" si="73"/>
        <v>10</v>
      </c>
    </row>
    <row r="36" spans="2:15" x14ac:dyDescent="0.25">
      <c r="B36" s="3"/>
      <c r="C36" s="3"/>
      <c r="D36" s="3"/>
      <c r="E36" s="2" t="e">
        <f t="shared" ref="E36" si="79">(B36)/(B36+C36+D36)</f>
        <v>#DIV/0!</v>
      </c>
      <c r="F36" s="3"/>
      <c r="G36" s="3"/>
      <c r="H36">
        <f t="shared" ref="H36" si="80">F36-G36</f>
        <v>0</v>
      </c>
      <c r="L36">
        <f t="shared" ref="L36" si="81">B36*10</f>
        <v>0</v>
      </c>
      <c r="M36">
        <f t="shared" ref="M36" si="82">D36*5</f>
        <v>0</v>
      </c>
      <c r="N36">
        <f t="shared" si="4"/>
        <v>10</v>
      </c>
      <c r="O36">
        <f t="shared" si="73"/>
        <v>10</v>
      </c>
    </row>
    <row r="37" spans="2:15" x14ac:dyDescent="0.25">
      <c r="B37" s="3"/>
      <c r="C37" s="3"/>
      <c r="D37" s="3"/>
      <c r="E37" s="2" t="e">
        <f t="shared" ref="E37:E38" si="83">(B37)/(B37+C37+D37)</f>
        <v>#DIV/0!</v>
      </c>
      <c r="F37" s="3"/>
      <c r="G37" s="3"/>
      <c r="H37">
        <f t="shared" ref="H37:H38" si="84">F37-G37</f>
        <v>0</v>
      </c>
      <c r="L37">
        <f t="shared" ref="L37:L38" si="85">B37*10</f>
        <v>0</v>
      </c>
      <c r="M37">
        <f t="shared" ref="M37:M38" si="86">D37*5</f>
        <v>0</v>
      </c>
      <c r="N37">
        <f t="shared" si="4"/>
        <v>10</v>
      </c>
      <c r="O37">
        <f t="shared" ref="O37:O38" si="87">SUM(I37:N37)</f>
        <v>10</v>
      </c>
    </row>
    <row r="38" spans="2:15" x14ac:dyDescent="0.25">
      <c r="B38" s="3"/>
      <c r="C38" s="3"/>
      <c r="D38" s="3"/>
      <c r="E38" s="2" t="e">
        <f t="shared" si="83"/>
        <v>#DIV/0!</v>
      </c>
      <c r="F38" s="3"/>
      <c r="G38" s="3"/>
      <c r="H38">
        <f t="shared" si="84"/>
        <v>0</v>
      </c>
      <c r="L38">
        <f t="shared" si="85"/>
        <v>0</v>
      </c>
      <c r="M38">
        <f t="shared" si="86"/>
        <v>0</v>
      </c>
      <c r="N38">
        <f t="shared" si="4"/>
        <v>10</v>
      </c>
      <c r="O38">
        <f t="shared" si="87"/>
        <v>10</v>
      </c>
    </row>
    <row r="39" spans="2:15" x14ac:dyDescent="0.25">
      <c r="B39" s="3"/>
      <c r="C39" s="3"/>
      <c r="D39" s="3"/>
      <c r="E39" s="2" t="e">
        <f t="shared" si="63"/>
        <v>#DIV/0!</v>
      </c>
      <c r="F39" s="3"/>
      <c r="G39" s="3"/>
      <c r="H39">
        <f t="shared" si="68"/>
        <v>0</v>
      </c>
      <c r="L39">
        <f t="shared" si="69"/>
        <v>0</v>
      </c>
      <c r="M39">
        <f t="shared" si="70"/>
        <v>0</v>
      </c>
      <c r="N39">
        <f t="shared" si="4"/>
        <v>10</v>
      </c>
      <c r="O39">
        <f t="shared" ref="O39" si="88">SUM(I39:N39)</f>
        <v>10</v>
      </c>
    </row>
    <row r="40" spans="2:15" x14ac:dyDescent="0.25">
      <c r="B40" s="3"/>
      <c r="C40" s="3"/>
      <c r="D40" s="3"/>
      <c r="E40" s="2" t="e">
        <f t="shared" si="63"/>
        <v>#DIV/0!</v>
      </c>
      <c r="F40" s="3"/>
      <c r="G40" s="3"/>
      <c r="H40">
        <f t="shared" si="68"/>
        <v>0</v>
      </c>
      <c r="L40">
        <f t="shared" si="69"/>
        <v>0</v>
      </c>
      <c r="M40">
        <f t="shared" si="70"/>
        <v>0</v>
      </c>
      <c r="N40">
        <f t="shared" si="4"/>
        <v>10</v>
      </c>
      <c r="O40">
        <f t="shared" ref="O40:O42" si="89">SUM(I40:N40)</f>
        <v>10</v>
      </c>
    </row>
    <row r="41" spans="2:15" x14ac:dyDescent="0.25">
      <c r="B41" s="3"/>
      <c r="C41" s="3"/>
      <c r="D41" s="3"/>
      <c r="E41" s="2" t="e">
        <f t="shared" si="63"/>
        <v>#DIV/0!</v>
      </c>
      <c r="F41" s="3"/>
      <c r="G41" s="3"/>
      <c r="H41">
        <f t="shared" si="68"/>
        <v>0</v>
      </c>
      <c r="L41">
        <f t="shared" si="69"/>
        <v>0</v>
      </c>
      <c r="M41">
        <f t="shared" si="70"/>
        <v>0</v>
      </c>
      <c r="N41">
        <f t="shared" si="4"/>
        <v>10</v>
      </c>
      <c r="O41">
        <f t="shared" si="89"/>
        <v>10</v>
      </c>
    </row>
    <row r="42" spans="2:15" x14ac:dyDescent="0.25">
      <c r="B42" s="3"/>
      <c r="C42" s="3"/>
      <c r="D42" s="3"/>
      <c r="E42" s="2" t="e">
        <f t="shared" si="63"/>
        <v>#DIV/0!</v>
      </c>
      <c r="F42" s="3"/>
      <c r="G42" s="3"/>
      <c r="H42">
        <f t="shared" si="68"/>
        <v>0</v>
      </c>
      <c r="L42">
        <f t="shared" si="69"/>
        <v>0</v>
      </c>
      <c r="M42">
        <f t="shared" si="70"/>
        <v>0</v>
      </c>
      <c r="N42">
        <f t="shared" si="4"/>
        <v>10</v>
      </c>
      <c r="O42">
        <f t="shared" si="89"/>
        <v>10</v>
      </c>
    </row>
    <row r="43" spans="2:15" x14ac:dyDescent="0.25">
      <c r="B43" s="3"/>
      <c r="C43" s="3"/>
      <c r="D43" s="3"/>
      <c r="E43" s="2" t="e">
        <f t="shared" si="63"/>
        <v>#DIV/0!</v>
      </c>
      <c r="F43" s="3"/>
      <c r="G43" s="3"/>
      <c r="H43">
        <f t="shared" si="68"/>
        <v>0</v>
      </c>
      <c r="L43">
        <f t="shared" si="69"/>
        <v>0</v>
      </c>
      <c r="M43">
        <f t="shared" si="70"/>
        <v>0</v>
      </c>
      <c r="N43">
        <f t="shared" si="4"/>
        <v>10</v>
      </c>
      <c r="O43">
        <f t="shared" ref="O43" si="90">SUM(I43:N43)</f>
        <v>10</v>
      </c>
    </row>
    <row r="44" spans="2:15" x14ac:dyDescent="0.25">
      <c r="B44" s="3"/>
      <c r="C44" s="3"/>
      <c r="D44" s="3"/>
      <c r="E44" s="2" t="e">
        <f t="shared" ref="E44:E186" si="91">(B44)/(B44+C44+D44)</f>
        <v>#DIV/0!</v>
      </c>
      <c r="F44" s="3"/>
      <c r="G44" s="3"/>
      <c r="H44">
        <f t="shared" ref="H44:H123" si="92">F44-G44</f>
        <v>0</v>
      </c>
      <c r="L44">
        <f t="shared" ref="L44:L176" si="93">B44*10</f>
        <v>0</v>
      </c>
      <c r="M44">
        <f t="shared" ref="M44:M186" si="94">D44*5</f>
        <v>0</v>
      </c>
      <c r="N44">
        <f t="shared" si="4"/>
        <v>10</v>
      </c>
      <c r="O44">
        <f t="shared" ref="O44:O179" si="95">SUM(I44:N44)</f>
        <v>10</v>
      </c>
    </row>
    <row r="45" spans="2:15" x14ac:dyDescent="0.25">
      <c r="B45" s="3"/>
      <c r="C45" s="3"/>
      <c r="D45" s="3"/>
      <c r="E45" s="2" t="e">
        <f t="shared" si="91"/>
        <v>#DIV/0!</v>
      </c>
      <c r="F45" s="3"/>
      <c r="G45" s="3"/>
      <c r="H45">
        <f t="shared" si="92"/>
        <v>0</v>
      </c>
      <c r="L45">
        <f t="shared" si="93"/>
        <v>0</v>
      </c>
      <c r="M45">
        <f t="shared" si="94"/>
        <v>0</v>
      </c>
      <c r="N45">
        <f t="shared" si="4"/>
        <v>10</v>
      </c>
      <c r="O45">
        <f t="shared" si="95"/>
        <v>10</v>
      </c>
    </row>
    <row r="46" spans="2:15" x14ac:dyDescent="0.25">
      <c r="B46" s="3"/>
      <c r="C46" s="3"/>
      <c r="D46" s="3"/>
      <c r="E46" s="2" t="e">
        <f t="shared" si="91"/>
        <v>#DIV/0!</v>
      </c>
      <c r="F46" s="3"/>
      <c r="G46" s="3"/>
      <c r="H46">
        <f t="shared" si="92"/>
        <v>0</v>
      </c>
      <c r="L46">
        <f t="shared" si="93"/>
        <v>0</v>
      </c>
      <c r="M46">
        <f t="shared" si="94"/>
        <v>0</v>
      </c>
      <c r="N46">
        <f t="shared" si="4"/>
        <v>10</v>
      </c>
      <c r="O46">
        <f t="shared" si="95"/>
        <v>10</v>
      </c>
    </row>
    <row r="47" spans="2:15" x14ac:dyDescent="0.25">
      <c r="B47" s="3"/>
      <c r="C47" s="3"/>
      <c r="D47" s="3"/>
      <c r="E47" s="2" t="e">
        <f t="shared" ref="E47:E55" si="96">(B47)/(B47+C47+D47)</f>
        <v>#DIV/0!</v>
      </c>
      <c r="F47" s="3"/>
      <c r="G47" s="3"/>
      <c r="H47">
        <f t="shared" si="92"/>
        <v>0</v>
      </c>
      <c r="L47">
        <f t="shared" si="93"/>
        <v>0</v>
      </c>
      <c r="M47">
        <f t="shared" si="94"/>
        <v>0</v>
      </c>
      <c r="N47">
        <f t="shared" si="4"/>
        <v>10</v>
      </c>
      <c r="O47">
        <f t="shared" ref="O47:O48" si="97">SUM(I47:N47)</f>
        <v>10</v>
      </c>
    </row>
    <row r="48" spans="2:15" x14ac:dyDescent="0.25">
      <c r="B48" s="3"/>
      <c r="C48" s="3"/>
      <c r="D48" s="3"/>
      <c r="E48" s="2" t="e">
        <f t="shared" si="96"/>
        <v>#DIV/0!</v>
      </c>
      <c r="F48" s="3"/>
      <c r="G48" s="3"/>
      <c r="H48">
        <f t="shared" ref="H48" si="98">F48-G48</f>
        <v>0</v>
      </c>
      <c r="L48">
        <f t="shared" ref="L48" si="99">B48*10</f>
        <v>0</v>
      </c>
      <c r="M48">
        <f t="shared" ref="M48" si="100">D48*5</f>
        <v>0</v>
      </c>
      <c r="N48">
        <f t="shared" si="4"/>
        <v>10</v>
      </c>
      <c r="O48">
        <f t="shared" si="97"/>
        <v>10</v>
      </c>
    </row>
    <row r="49" spans="2:15" x14ac:dyDescent="0.25">
      <c r="B49" s="3"/>
      <c r="C49" s="3"/>
      <c r="D49" s="3"/>
      <c r="E49" s="2" t="e">
        <f t="shared" si="96"/>
        <v>#DIV/0!</v>
      </c>
      <c r="F49" s="3"/>
      <c r="G49" s="3"/>
      <c r="H49">
        <f t="shared" si="92"/>
        <v>0</v>
      </c>
      <c r="L49">
        <f t="shared" si="93"/>
        <v>0</v>
      </c>
      <c r="M49">
        <f t="shared" si="94"/>
        <v>0</v>
      </c>
      <c r="N49">
        <f t="shared" si="4"/>
        <v>10</v>
      </c>
      <c r="O49">
        <f t="shared" ref="O49" si="101">SUM(I49:N49)</f>
        <v>10</v>
      </c>
    </row>
    <row r="50" spans="2:15" x14ac:dyDescent="0.25">
      <c r="B50" s="3"/>
      <c r="C50" s="3"/>
      <c r="D50" s="3"/>
      <c r="E50" s="2" t="e">
        <f t="shared" si="96"/>
        <v>#DIV/0!</v>
      </c>
      <c r="F50" s="3"/>
      <c r="G50" s="3"/>
      <c r="H50">
        <f t="shared" si="92"/>
        <v>0</v>
      </c>
      <c r="L50">
        <f t="shared" si="93"/>
        <v>0</v>
      </c>
      <c r="M50">
        <f t="shared" si="94"/>
        <v>0</v>
      </c>
      <c r="N50">
        <f t="shared" si="4"/>
        <v>10</v>
      </c>
      <c r="O50">
        <f t="shared" ref="O50" si="102">SUM(I50:N50)</f>
        <v>10</v>
      </c>
    </row>
    <row r="51" spans="2:15" x14ac:dyDescent="0.25">
      <c r="B51" s="3"/>
      <c r="C51" s="3"/>
      <c r="D51" s="3"/>
      <c r="E51" s="2" t="e">
        <f t="shared" si="96"/>
        <v>#DIV/0!</v>
      </c>
      <c r="F51" s="3"/>
      <c r="G51" s="3"/>
      <c r="H51">
        <f t="shared" si="92"/>
        <v>0</v>
      </c>
      <c r="L51">
        <f t="shared" si="93"/>
        <v>0</v>
      </c>
      <c r="M51">
        <f t="shared" si="94"/>
        <v>0</v>
      </c>
      <c r="N51">
        <f t="shared" si="4"/>
        <v>10</v>
      </c>
      <c r="O51">
        <f t="shared" ref="O51" si="103">SUM(I51:N51)</f>
        <v>10</v>
      </c>
    </row>
    <row r="52" spans="2:15" x14ac:dyDescent="0.25">
      <c r="B52" s="3"/>
      <c r="C52" s="3"/>
      <c r="D52" s="3"/>
      <c r="E52" s="2" t="e">
        <f t="shared" si="96"/>
        <v>#DIV/0!</v>
      </c>
      <c r="F52" s="3"/>
      <c r="G52" s="3"/>
      <c r="H52">
        <f t="shared" ref="H52" si="104">F52-G52</f>
        <v>0</v>
      </c>
      <c r="L52">
        <f t="shared" ref="L52" si="105">B52*10</f>
        <v>0</v>
      </c>
      <c r="M52">
        <f t="shared" ref="M52" si="106">D52*5</f>
        <v>0</v>
      </c>
      <c r="N52">
        <f t="shared" si="4"/>
        <v>10</v>
      </c>
      <c r="O52">
        <f t="shared" ref="O52" si="107">SUM(I52:N52)</f>
        <v>10</v>
      </c>
    </row>
    <row r="53" spans="2:15" x14ac:dyDescent="0.25">
      <c r="B53" s="3"/>
      <c r="C53" s="3"/>
      <c r="D53" s="3"/>
      <c r="E53" s="2" t="e">
        <f t="shared" si="96"/>
        <v>#DIV/0!</v>
      </c>
      <c r="F53" s="3"/>
      <c r="G53" s="3"/>
      <c r="H53">
        <f t="shared" si="92"/>
        <v>0</v>
      </c>
      <c r="L53">
        <f t="shared" si="93"/>
        <v>0</v>
      </c>
      <c r="M53">
        <f t="shared" si="94"/>
        <v>0</v>
      </c>
      <c r="N53">
        <f t="shared" si="4"/>
        <v>10</v>
      </c>
      <c r="O53">
        <f t="shared" ref="O53:O54" si="108">SUM(I53:N53)</f>
        <v>10</v>
      </c>
    </row>
    <row r="54" spans="2:15" x14ac:dyDescent="0.25">
      <c r="B54" s="3"/>
      <c r="C54" s="3"/>
      <c r="D54" s="3"/>
      <c r="E54" s="2" t="e">
        <f t="shared" si="96"/>
        <v>#DIV/0!</v>
      </c>
      <c r="F54" s="3"/>
      <c r="G54" s="3"/>
      <c r="H54">
        <f t="shared" si="92"/>
        <v>0</v>
      </c>
      <c r="L54">
        <f t="shared" si="93"/>
        <v>0</v>
      </c>
      <c r="M54">
        <f t="shared" si="94"/>
        <v>0</v>
      </c>
      <c r="N54">
        <f t="shared" si="4"/>
        <v>10</v>
      </c>
      <c r="O54">
        <f t="shared" si="108"/>
        <v>10</v>
      </c>
    </row>
    <row r="55" spans="2:15" x14ac:dyDescent="0.25">
      <c r="B55" s="3"/>
      <c r="C55" s="3"/>
      <c r="D55" s="3"/>
      <c r="E55" s="2" t="e">
        <f t="shared" si="96"/>
        <v>#DIV/0!</v>
      </c>
      <c r="F55" s="3"/>
      <c r="G55" s="3"/>
      <c r="H55">
        <f t="shared" si="92"/>
        <v>0</v>
      </c>
      <c r="L55">
        <f t="shared" si="93"/>
        <v>0</v>
      </c>
      <c r="M55">
        <f t="shared" si="94"/>
        <v>0</v>
      </c>
      <c r="N55">
        <f t="shared" si="4"/>
        <v>10</v>
      </c>
      <c r="O55">
        <f t="shared" ref="O55" si="109">SUM(I55:N55)</f>
        <v>10</v>
      </c>
    </row>
    <row r="56" spans="2:15" x14ac:dyDescent="0.25">
      <c r="B56" s="3"/>
      <c r="C56" s="3"/>
      <c r="D56" s="3"/>
      <c r="E56" s="2" t="e">
        <f t="shared" ref="E56:E57" si="110">(B56)/(B56+C56+D56)</f>
        <v>#DIV/0!</v>
      </c>
      <c r="F56" s="3"/>
      <c r="G56" s="3"/>
      <c r="H56">
        <f t="shared" ref="H56:H57" si="111">F56-G56</f>
        <v>0</v>
      </c>
      <c r="L56">
        <f t="shared" ref="L56:L57" si="112">B56*10</f>
        <v>0</v>
      </c>
      <c r="M56">
        <f t="shared" ref="M56:M57" si="113">D56*5</f>
        <v>0</v>
      </c>
      <c r="N56">
        <f t="shared" si="4"/>
        <v>10</v>
      </c>
      <c r="O56">
        <f t="shared" ref="O56" si="114">SUM(I56:N56)</f>
        <v>10</v>
      </c>
    </row>
    <row r="57" spans="2:15" x14ac:dyDescent="0.25">
      <c r="B57" s="3"/>
      <c r="C57" s="3"/>
      <c r="D57" s="3"/>
      <c r="E57" s="2" t="e">
        <f t="shared" si="110"/>
        <v>#DIV/0!</v>
      </c>
      <c r="F57" s="3"/>
      <c r="G57" s="3"/>
      <c r="H57">
        <f t="shared" si="111"/>
        <v>0</v>
      </c>
      <c r="L57">
        <f t="shared" si="112"/>
        <v>0</v>
      </c>
      <c r="M57">
        <f t="shared" si="113"/>
        <v>0</v>
      </c>
      <c r="N57">
        <f t="shared" si="4"/>
        <v>10</v>
      </c>
      <c r="O57">
        <f t="shared" ref="O57" si="115">SUM(I57:N57)</f>
        <v>10</v>
      </c>
    </row>
    <row r="58" spans="2:15" x14ac:dyDescent="0.25">
      <c r="B58" s="3"/>
      <c r="C58" s="3"/>
      <c r="D58" s="3"/>
      <c r="E58" s="2" t="e">
        <f t="shared" ref="E58:E69" si="116">(B58)/(B58+C58+D58)</f>
        <v>#DIV/0!</v>
      </c>
      <c r="F58" s="3"/>
      <c r="G58" s="3"/>
      <c r="H58">
        <f t="shared" si="92"/>
        <v>0</v>
      </c>
      <c r="L58">
        <f t="shared" si="93"/>
        <v>0</v>
      </c>
      <c r="M58">
        <f t="shared" si="94"/>
        <v>0</v>
      </c>
      <c r="N58">
        <f t="shared" si="4"/>
        <v>10</v>
      </c>
      <c r="O58">
        <f t="shared" ref="O58" si="117">SUM(I58:N58)</f>
        <v>10</v>
      </c>
    </row>
    <row r="59" spans="2:15" x14ac:dyDescent="0.25">
      <c r="B59" s="3"/>
      <c r="C59" s="3"/>
      <c r="D59" s="3"/>
      <c r="E59" s="2" t="e">
        <f>(B59)/(B59+C59+D59)</f>
        <v>#DIV/0!</v>
      </c>
      <c r="F59" s="3"/>
      <c r="G59" s="3"/>
      <c r="H59">
        <f t="shared" si="92"/>
        <v>0</v>
      </c>
      <c r="L59">
        <f t="shared" si="93"/>
        <v>0</v>
      </c>
      <c r="M59">
        <f t="shared" si="94"/>
        <v>0</v>
      </c>
      <c r="N59">
        <f t="shared" si="4"/>
        <v>10</v>
      </c>
      <c r="O59">
        <f t="shared" ref="O59" si="118">SUM(I59:N59)</f>
        <v>10</v>
      </c>
    </row>
    <row r="60" spans="2:15" x14ac:dyDescent="0.25">
      <c r="B60" s="3"/>
      <c r="C60" s="3"/>
      <c r="D60" s="3"/>
      <c r="E60" s="2" t="e">
        <f>(B60)/(B60+C60+D60)</f>
        <v>#DIV/0!</v>
      </c>
      <c r="F60" s="3"/>
      <c r="G60" s="3"/>
      <c r="H60">
        <f t="shared" ref="H60:H65" si="119">F60-G60</f>
        <v>0</v>
      </c>
      <c r="L60">
        <f t="shared" ref="L60:L65" si="120">B60*10</f>
        <v>0</v>
      </c>
      <c r="M60">
        <f t="shared" ref="M60:M65" si="121">D60*5</f>
        <v>0</v>
      </c>
      <c r="N60">
        <f t="shared" si="4"/>
        <v>10</v>
      </c>
      <c r="O60">
        <f t="shared" ref="O60" si="122">SUM(I60:N60)</f>
        <v>10</v>
      </c>
    </row>
    <row r="61" spans="2:15" x14ac:dyDescent="0.25">
      <c r="B61" s="3"/>
      <c r="C61" s="3"/>
      <c r="D61" s="3"/>
      <c r="E61" s="2" t="e">
        <f t="shared" ref="E61" si="123">(B61)/(B61+C61+D61)</f>
        <v>#DIV/0!</v>
      </c>
      <c r="F61" s="3"/>
      <c r="G61" s="3"/>
      <c r="H61">
        <f t="shared" si="119"/>
        <v>0</v>
      </c>
      <c r="L61">
        <f t="shared" si="120"/>
        <v>0</v>
      </c>
      <c r="M61">
        <f t="shared" si="121"/>
        <v>0</v>
      </c>
      <c r="N61">
        <f t="shared" si="4"/>
        <v>10</v>
      </c>
      <c r="O61">
        <f t="shared" ref="O61" si="124">SUM(I61:N61)</f>
        <v>10</v>
      </c>
    </row>
    <row r="62" spans="2:15" ht="14.25" customHeight="1" x14ac:dyDescent="0.25">
      <c r="B62" s="3"/>
      <c r="C62" s="3"/>
      <c r="D62" s="3"/>
      <c r="E62" s="2" t="e">
        <f t="shared" ref="E62" si="125">(B62)/(B62+C62+D62)</f>
        <v>#DIV/0!</v>
      </c>
      <c r="F62" s="3"/>
      <c r="G62" s="3"/>
      <c r="H62">
        <f t="shared" si="119"/>
        <v>0</v>
      </c>
      <c r="L62">
        <f t="shared" si="120"/>
        <v>0</v>
      </c>
      <c r="M62">
        <f t="shared" si="121"/>
        <v>0</v>
      </c>
      <c r="N62">
        <f t="shared" si="4"/>
        <v>10</v>
      </c>
      <c r="O62">
        <f t="shared" ref="O62" si="126">SUM(I62:N62)</f>
        <v>10</v>
      </c>
    </row>
    <row r="63" spans="2:15" x14ac:dyDescent="0.25">
      <c r="B63" s="3"/>
      <c r="C63" s="3"/>
      <c r="D63" s="3"/>
      <c r="E63" s="2" t="e">
        <f t="shared" ref="E63:E64" si="127">(B63)/(B63+C63+D63)</f>
        <v>#DIV/0!</v>
      </c>
      <c r="F63" s="3"/>
      <c r="G63" s="3"/>
      <c r="H63">
        <f t="shared" si="119"/>
        <v>0</v>
      </c>
      <c r="L63">
        <f t="shared" si="120"/>
        <v>0</v>
      </c>
      <c r="M63">
        <f t="shared" si="121"/>
        <v>0</v>
      </c>
      <c r="N63">
        <f t="shared" si="4"/>
        <v>10</v>
      </c>
      <c r="O63">
        <f t="shared" ref="O63" si="128">SUM(I63:N63)</f>
        <v>10</v>
      </c>
    </row>
    <row r="64" spans="2:15" x14ac:dyDescent="0.25">
      <c r="B64" s="3"/>
      <c r="C64" s="3"/>
      <c r="D64" s="3"/>
      <c r="E64" s="2" t="e">
        <f t="shared" si="127"/>
        <v>#DIV/0!</v>
      </c>
      <c r="F64" s="3"/>
      <c r="G64" s="3"/>
      <c r="H64">
        <f t="shared" si="119"/>
        <v>0</v>
      </c>
      <c r="L64">
        <f t="shared" si="120"/>
        <v>0</v>
      </c>
      <c r="M64">
        <f t="shared" si="121"/>
        <v>0</v>
      </c>
      <c r="N64">
        <f t="shared" si="4"/>
        <v>10</v>
      </c>
      <c r="O64">
        <f t="shared" ref="O64" si="129">SUM(I64:N64)</f>
        <v>10</v>
      </c>
    </row>
    <row r="65" spans="2:15" x14ac:dyDescent="0.25">
      <c r="B65" s="3"/>
      <c r="C65" s="3"/>
      <c r="D65" s="3"/>
      <c r="E65" s="2" t="e">
        <f t="shared" ref="E65" si="130">(B65)/(B65+C65+D65)</f>
        <v>#DIV/0!</v>
      </c>
      <c r="F65" s="3"/>
      <c r="G65" s="3"/>
      <c r="H65">
        <f t="shared" si="119"/>
        <v>0</v>
      </c>
      <c r="L65">
        <f t="shared" si="120"/>
        <v>0</v>
      </c>
      <c r="M65">
        <f t="shared" si="121"/>
        <v>0</v>
      </c>
      <c r="N65">
        <f t="shared" si="4"/>
        <v>10</v>
      </c>
      <c r="O65">
        <f t="shared" ref="O65" si="131">SUM(I65:N65)</f>
        <v>10</v>
      </c>
    </row>
    <row r="66" spans="2:15" x14ac:dyDescent="0.25">
      <c r="B66" s="3"/>
      <c r="C66" s="3"/>
      <c r="D66" s="3"/>
      <c r="E66" s="2" t="e">
        <f t="shared" si="116"/>
        <v>#DIV/0!</v>
      </c>
      <c r="F66" s="3"/>
      <c r="G66" s="3"/>
      <c r="H66">
        <f t="shared" si="92"/>
        <v>0</v>
      </c>
      <c r="L66">
        <f t="shared" si="93"/>
        <v>0</v>
      </c>
      <c r="M66">
        <f t="shared" si="94"/>
        <v>0</v>
      </c>
      <c r="N66">
        <f t="shared" si="4"/>
        <v>10</v>
      </c>
      <c r="O66">
        <f t="shared" ref="O66:O69" si="132">SUM(I66:N66)</f>
        <v>10</v>
      </c>
    </row>
    <row r="67" spans="2:15" x14ac:dyDescent="0.25">
      <c r="B67" s="3"/>
      <c r="C67" s="3"/>
      <c r="D67" s="3"/>
      <c r="E67" s="2" t="e">
        <f t="shared" si="116"/>
        <v>#DIV/0!</v>
      </c>
      <c r="F67" s="3"/>
      <c r="G67" s="3"/>
      <c r="H67">
        <f t="shared" si="92"/>
        <v>0</v>
      </c>
      <c r="L67">
        <f t="shared" si="93"/>
        <v>0</v>
      </c>
      <c r="M67">
        <f t="shared" si="94"/>
        <v>0</v>
      </c>
      <c r="N67">
        <f t="shared" si="4"/>
        <v>10</v>
      </c>
      <c r="O67">
        <f t="shared" ref="O67" si="133">SUM(I67:N67)</f>
        <v>10</v>
      </c>
    </row>
    <row r="68" spans="2:15" x14ac:dyDescent="0.25">
      <c r="B68" s="3"/>
      <c r="C68" s="3"/>
      <c r="D68" s="3"/>
      <c r="E68" s="2" t="e">
        <f>(B68)/(B68+C68+D68)</f>
        <v>#DIV/0!</v>
      </c>
      <c r="F68" s="3"/>
      <c r="G68" s="3"/>
      <c r="H68">
        <f t="shared" si="92"/>
        <v>0</v>
      </c>
      <c r="L68">
        <f t="shared" si="93"/>
        <v>0</v>
      </c>
      <c r="M68">
        <f t="shared" si="94"/>
        <v>0</v>
      </c>
      <c r="N68">
        <f t="shared" si="4"/>
        <v>10</v>
      </c>
      <c r="O68">
        <f t="shared" ref="O68" si="134">SUM(I68:N68)</f>
        <v>10</v>
      </c>
    </row>
    <row r="69" spans="2:15" x14ac:dyDescent="0.25">
      <c r="B69" s="3"/>
      <c r="C69" s="3"/>
      <c r="D69" s="3"/>
      <c r="E69" s="2" t="e">
        <f t="shared" si="116"/>
        <v>#DIV/0!</v>
      </c>
      <c r="F69" s="3"/>
      <c r="G69" s="3"/>
      <c r="H69">
        <f t="shared" si="92"/>
        <v>0</v>
      </c>
      <c r="L69">
        <f t="shared" si="93"/>
        <v>0</v>
      </c>
      <c r="M69">
        <f t="shared" si="94"/>
        <v>0</v>
      </c>
      <c r="N69">
        <f t="shared" si="4"/>
        <v>10</v>
      </c>
      <c r="O69">
        <f t="shared" si="132"/>
        <v>10</v>
      </c>
    </row>
    <row r="70" spans="2:15" x14ac:dyDescent="0.25">
      <c r="B70" s="3"/>
      <c r="C70" s="3"/>
      <c r="D70" s="3"/>
      <c r="E70" s="2" t="e">
        <f t="shared" ref="E70" si="135">(B70)/(B70+C70+D70)</f>
        <v>#DIV/0!</v>
      </c>
      <c r="F70" s="3"/>
      <c r="G70" s="3"/>
      <c r="H70">
        <f t="shared" ref="H70" si="136">F70-G70</f>
        <v>0</v>
      </c>
      <c r="L70">
        <f t="shared" ref="L70" si="137">B70*10</f>
        <v>0</v>
      </c>
      <c r="M70">
        <f t="shared" ref="M70" si="138">D70*5</f>
        <v>0</v>
      </c>
      <c r="N70">
        <f t="shared" si="4"/>
        <v>10</v>
      </c>
      <c r="O70">
        <f t="shared" ref="O70" si="139">SUM(I70:N70)</f>
        <v>10</v>
      </c>
    </row>
    <row r="71" spans="2:15" x14ac:dyDescent="0.25">
      <c r="B71" s="3"/>
      <c r="C71" s="3"/>
      <c r="D71" s="3"/>
      <c r="E71" s="2" t="e">
        <f t="shared" ref="E71:E76" si="140">(B71)/(B71+C71+D71)</f>
        <v>#DIV/0!</v>
      </c>
      <c r="F71" s="3"/>
      <c r="G71" s="3"/>
      <c r="H71">
        <f t="shared" ref="H71:H78" si="141">F71-G71</f>
        <v>0</v>
      </c>
      <c r="L71">
        <f t="shared" ref="L71:L78" si="142">B71*10</f>
        <v>0</v>
      </c>
      <c r="M71">
        <f t="shared" ref="M71:M78" si="143">D71*5</f>
        <v>0</v>
      </c>
      <c r="N71">
        <f t="shared" si="4"/>
        <v>10</v>
      </c>
      <c r="O71">
        <f t="shared" ref="O71:O75" si="144">SUM(I71:N71)</f>
        <v>10</v>
      </c>
    </row>
    <row r="72" spans="2:15" x14ac:dyDescent="0.25">
      <c r="B72" s="3"/>
      <c r="C72" s="3"/>
      <c r="D72" s="3"/>
      <c r="E72" s="2" t="e">
        <f>(B72)/(B72+C72+D72)</f>
        <v>#DIV/0!</v>
      </c>
      <c r="F72" s="3"/>
      <c r="G72" s="3"/>
      <c r="H72">
        <f t="shared" si="141"/>
        <v>0</v>
      </c>
      <c r="L72">
        <f t="shared" si="142"/>
        <v>0</v>
      </c>
      <c r="M72">
        <f t="shared" si="143"/>
        <v>0</v>
      </c>
      <c r="N72">
        <f t="shared" si="4"/>
        <v>10</v>
      </c>
      <c r="O72">
        <f t="shared" ref="O72" si="145">SUM(I72:N72)</f>
        <v>10</v>
      </c>
    </row>
    <row r="73" spans="2:15" x14ac:dyDescent="0.25">
      <c r="B73" s="3"/>
      <c r="C73" s="3"/>
      <c r="D73" s="3"/>
      <c r="E73" s="2" t="e">
        <f t="shared" ref="E73" si="146">(B73)/(B73+C73+D73)</f>
        <v>#DIV/0!</v>
      </c>
      <c r="F73" s="3"/>
      <c r="G73" s="3"/>
      <c r="H73">
        <f t="shared" ref="H73:H74" si="147">F73-G73</f>
        <v>0</v>
      </c>
      <c r="L73">
        <f t="shared" ref="L73:L74" si="148">B73*10</f>
        <v>0</v>
      </c>
      <c r="M73">
        <f t="shared" ref="M73:M74" si="149">D73*5</f>
        <v>0</v>
      </c>
      <c r="N73">
        <f t="shared" si="4"/>
        <v>10</v>
      </c>
      <c r="O73">
        <f t="shared" ref="O73" si="150">SUM(I73:N73)</f>
        <v>10</v>
      </c>
    </row>
    <row r="74" spans="2:15" x14ac:dyDescent="0.25">
      <c r="B74" s="3"/>
      <c r="C74" s="3"/>
      <c r="D74" s="3"/>
      <c r="E74" s="2" t="e">
        <f>(B74)/(B74+C74+D74)</f>
        <v>#DIV/0!</v>
      </c>
      <c r="F74" s="3"/>
      <c r="G74" s="3"/>
      <c r="H74">
        <f t="shared" si="147"/>
        <v>0</v>
      </c>
      <c r="L74">
        <f t="shared" si="148"/>
        <v>0</v>
      </c>
      <c r="M74">
        <f t="shared" si="149"/>
        <v>0</v>
      </c>
      <c r="N74">
        <f t="shared" si="4"/>
        <v>10</v>
      </c>
      <c r="O74">
        <f t="shared" ref="O74" si="151">SUM(I74:N74)</f>
        <v>10</v>
      </c>
    </row>
    <row r="75" spans="2:15" x14ac:dyDescent="0.25">
      <c r="B75" s="3"/>
      <c r="C75" s="3"/>
      <c r="D75" s="3"/>
      <c r="E75" s="2" t="e">
        <f t="shared" si="140"/>
        <v>#DIV/0!</v>
      </c>
      <c r="F75" s="3"/>
      <c r="G75" s="3"/>
      <c r="H75">
        <f t="shared" si="141"/>
        <v>0</v>
      </c>
      <c r="L75">
        <f t="shared" si="142"/>
        <v>0</v>
      </c>
      <c r="M75">
        <f t="shared" si="143"/>
        <v>0</v>
      </c>
      <c r="N75">
        <f t="shared" si="4"/>
        <v>10</v>
      </c>
      <c r="O75">
        <f t="shared" si="144"/>
        <v>10</v>
      </c>
    </row>
    <row r="76" spans="2:15" x14ac:dyDescent="0.25">
      <c r="B76" s="3"/>
      <c r="C76" s="3"/>
      <c r="D76" s="3"/>
      <c r="E76" s="2" t="e">
        <f t="shared" si="140"/>
        <v>#DIV/0!</v>
      </c>
      <c r="F76" s="3"/>
      <c r="G76" s="3"/>
      <c r="H76">
        <f t="shared" si="141"/>
        <v>0</v>
      </c>
      <c r="L76">
        <f t="shared" si="142"/>
        <v>0</v>
      </c>
      <c r="M76">
        <f t="shared" si="143"/>
        <v>0</v>
      </c>
      <c r="N76">
        <f t="shared" si="4"/>
        <v>10</v>
      </c>
      <c r="O76">
        <f t="shared" ref="O76" si="152">SUM(I76:N76)</f>
        <v>10</v>
      </c>
    </row>
    <row r="77" spans="2:15" x14ac:dyDescent="0.25">
      <c r="B77" s="3"/>
      <c r="C77" s="3"/>
      <c r="D77" s="3"/>
      <c r="E77" s="2" t="e">
        <f>(B77)/(B77+C77+D77)</f>
        <v>#DIV/0!</v>
      </c>
      <c r="F77" s="3"/>
      <c r="G77" s="3"/>
      <c r="H77">
        <f t="shared" si="141"/>
        <v>0</v>
      </c>
      <c r="L77">
        <f t="shared" si="142"/>
        <v>0</v>
      </c>
      <c r="M77">
        <f t="shared" si="143"/>
        <v>0</v>
      </c>
      <c r="N77">
        <f t="shared" si="4"/>
        <v>10</v>
      </c>
      <c r="O77">
        <f t="shared" ref="O77" si="153">SUM(I77:N77)</f>
        <v>10</v>
      </c>
    </row>
    <row r="78" spans="2:15" x14ac:dyDescent="0.25">
      <c r="B78" s="3"/>
      <c r="C78" s="3"/>
      <c r="D78" s="3"/>
      <c r="E78" s="2" t="e">
        <f>(B78)/(B78+C78+D78)</f>
        <v>#DIV/0!</v>
      </c>
      <c r="F78" s="3"/>
      <c r="G78" s="3"/>
      <c r="H78">
        <f t="shared" si="141"/>
        <v>0</v>
      </c>
      <c r="L78">
        <f t="shared" si="142"/>
        <v>0</v>
      </c>
      <c r="M78">
        <f t="shared" si="143"/>
        <v>0</v>
      </c>
      <c r="N78">
        <f t="shared" si="4"/>
        <v>10</v>
      </c>
      <c r="O78">
        <f t="shared" ref="O78" si="154">SUM(I78:N78)</f>
        <v>10</v>
      </c>
    </row>
    <row r="79" spans="2:15" x14ac:dyDescent="0.25">
      <c r="B79" s="3"/>
      <c r="C79" s="3"/>
      <c r="D79" s="3"/>
      <c r="E79" s="2" t="e">
        <f t="shared" si="91"/>
        <v>#DIV/0!</v>
      </c>
      <c r="F79" s="3"/>
      <c r="G79" s="3"/>
      <c r="H79">
        <f t="shared" si="92"/>
        <v>0</v>
      </c>
      <c r="L79">
        <f t="shared" si="93"/>
        <v>0</v>
      </c>
      <c r="M79">
        <f t="shared" si="94"/>
        <v>0</v>
      </c>
      <c r="N79">
        <f t="shared" si="4"/>
        <v>10</v>
      </c>
      <c r="O79">
        <f t="shared" ref="O79" si="155">SUM(I79:N79)</f>
        <v>10</v>
      </c>
    </row>
    <row r="80" spans="2:15" x14ac:dyDescent="0.25">
      <c r="B80" s="3"/>
      <c r="C80" s="3"/>
      <c r="D80" s="3"/>
      <c r="E80" s="2" t="e">
        <f t="shared" si="91"/>
        <v>#DIV/0!</v>
      </c>
      <c r="F80" s="3"/>
      <c r="G80" s="3"/>
      <c r="H80">
        <f t="shared" si="92"/>
        <v>0</v>
      </c>
      <c r="L80">
        <f t="shared" si="93"/>
        <v>0</v>
      </c>
      <c r="M80">
        <f t="shared" si="94"/>
        <v>0</v>
      </c>
      <c r="N80">
        <f t="shared" si="4"/>
        <v>10</v>
      </c>
      <c r="O80">
        <f t="shared" ref="O80" si="156">SUM(I80:N80)</f>
        <v>10</v>
      </c>
    </row>
    <row r="81" spans="2:15" x14ac:dyDescent="0.25">
      <c r="B81" s="3"/>
      <c r="C81" s="3"/>
      <c r="D81" s="3"/>
      <c r="E81" s="2" t="e">
        <f t="shared" si="91"/>
        <v>#DIV/0!</v>
      </c>
      <c r="F81" s="3"/>
      <c r="G81" s="3"/>
      <c r="H81">
        <f t="shared" si="92"/>
        <v>0</v>
      </c>
      <c r="L81">
        <f t="shared" si="93"/>
        <v>0</v>
      </c>
      <c r="M81">
        <f t="shared" si="94"/>
        <v>0</v>
      </c>
      <c r="N81">
        <f t="shared" si="4"/>
        <v>10</v>
      </c>
      <c r="O81">
        <f t="shared" ref="O81" si="157">SUM(I81:N81)</f>
        <v>10</v>
      </c>
    </row>
    <row r="82" spans="2:15" x14ac:dyDescent="0.25">
      <c r="B82" s="3"/>
      <c r="C82" s="3"/>
      <c r="D82" s="3"/>
      <c r="E82" s="2" t="e">
        <f t="shared" si="91"/>
        <v>#DIV/0!</v>
      </c>
      <c r="F82" s="3"/>
      <c r="G82" s="3"/>
      <c r="H82">
        <f t="shared" si="92"/>
        <v>0</v>
      </c>
      <c r="L82">
        <f t="shared" si="93"/>
        <v>0</v>
      </c>
      <c r="M82">
        <f t="shared" si="94"/>
        <v>0</v>
      </c>
      <c r="N82">
        <f t="shared" si="4"/>
        <v>10</v>
      </c>
      <c r="O82">
        <f t="shared" ref="O82" si="158">SUM(I82:N82)</f>
        <v>10</v>
      </c>
    </row>
    <row r="83" spans="2:15" x14ac:dyDescent="0.25">
      <c r="B83" s="3"/>
      <c r="C83" s="3"/>
      <c r="D83" s="3"/>
      <c r="E83" s="2" t="e">
        <f>(B83)/(B83+C83+D83)</f>
        <v>#DIV/0!</v>
      </c>
      <c r="F83" s="3"/>
      <c r="G83" s="3"/>
      <c r="H83">
        <f t="shared" si="92"/>
        <v>0</v>
      </c>
      <c r="L83">
        <f t="shared" si="93"/>
        <v>0</v>
      </c>
      <c r="M83">
        <f t="shared" si="94"/>
        <v>0</v>
      </c>
      <c r="N83">
        <f t="shared" si="4"/>
        <v>10</v>
      </c>
      <c r="O83">
        <f t="shared" ref="O83" si="159">SUM(I83:N83)</f>
        <v>10</v>
      </c>
    </row>
    <row r="84" spans="2:15" x14ac:dyDescent="0.25">
      <c r="B84" s="3"/>
      <c r="C84" s="3"/>
      <c r="D84" s="3"/>
      <c r="E84" s="2" t="e">
        <f t="shared" ref="E84:E86" si="160">(B84)/(B84+C84+D84)</f>
        <v>#DIV/0!</v>
      </c>
      <c r="F84" s="3"/>
      <c r="G84" s="3"/>
      <c r="H84">
        <f t="shared" si="92"/>
        <v>0</v>
      </c>
      <c r="L84">
        <f t="shared" si="93"/>
        <v>0</v>
      </c>
      <c r="M84">
        <f t="shared" si="94"/>
        <v>0</v>
      </c>
      <c r="N84">
        <f t="shared" si="4"/>
        <v>10</v>
      </c>
      <c r="O84">
        <f t="shared" ref="O84" si="161">SUM(I84:N84)</f>
        <v>10</v>
      </c>
    </row>
    <row r="85" spans="2:15" x14ac:dyDescent="0.25">
      <c r="B85" s="3"/>
      <c r="C85" s="3"/>
      <c r="D85" s="3"/>
      <c r="E85" s="2" t="e">
        <f t="shared" si="160"/>
        <v>#DIV/0!</v>
      </c>
      <c r="F85" s="3"/>
      <c r="G85" s="3"/>
      <c r="H85">
        <f t="shared" si="92"/>
        <v>0</v>
      </c>
      <c r="L85">
        <f t="shared" si="93"/>
        <v>0</v>
      </c>
      <c r="M85">
        <f t="shared" si="94"/>
        <v>0</v>
      </c>
      <c r="N85">
        <f t="shared" si="4"/>
        <v>10</v>
      </c>
      <c r="O85">
        <f t="shared" ref="O85" si="162">SUM(I85:N85)</f>
        <v>10</v>
      </c>
    </row>
    <row r="86" spans="2:15" x14ac:dyDescent="0.25">
      <c r="B86" s="3"/>
      <c r="C86" s="3"/>
      <c r="D86" s="3"/>
      <c r="E86" s="2" t="e">
        <f t="shared" si="160"/>
        <v>#DIV/0!</v>
      </c>
      <c r="F86" s="3"/>
      <c r="G86" s="3"/>
      <c r="H86">
        <f t="shared" si="92"/>
        <v>0</v>
      </c>
      <c r="L86">
        <f t="shared" si="93"/>
        <v>0</v>
      </c>
      <c r="M86">
        <f t="shared" si="94"/>
        <v>0</v>
      </c>
      <c r="N86">
        <f t="shared" si="4"/>
        <v>10</v>
      </c>
      <c r="O86">
        <f t="shared" ref="O86" si="163">SUM(I86:N86)</f>
        <v>10</v>
      </c>
    </row>
    <row r="87" spans="2:15" x14ac:dyDescent="0.25">
      <c r="B87" s="3"/>
      <c r="C87" s="3"/>
      <c r="D87" s="3"/>
      <c r="E87" s="2" t="e">
        <f>(B87)/(B87+C87+D87)</f>
        <v>#DIV/0!</v>
      </c>
      <c r="F87" s="3"/>
      <c r="G87" s="3"/>
      <c r="H87">
        <f t="shared" si="92"/>
        <v>0</v>
      </c>
      <c r="L87">
        <f t="shared" si="93"/>
        <v>0</v>
      </c>
      <c r="M87">
        <f t="shared" si="94"/>
        <v>0</v>
      </c>
      <c r="N87">
        <f t="shared" si="4"/>
        <v>10</v>
      </c>
      <c r="O87">
        <f t="shared" ref="O87" si="164">SUM(I87:N87)</f>
        <v>10</v>
      </c>
    </row>
    <row r="88" spans="2:15" x14ac:dyDescent="0.25">
      <c r="B88" s="3"/>
      <c r="C88" s="3"/>
      <c r="D88" s="3"/>
      <c r="E88" s="2" t="e">
        <f t="shared" ref="E88:E106" si="165">(B88)/(B88+C88+D88)</f>
        <v>#DIV/0!</v>
      </c>
      <c r="F88" s="3"/>
      <c r="G88" s="3"/>
      <c r="H88">
        <f t="shared" si="92"/>
        <v>0</v>
      </c>
      <c r="L88">
        <f t="shared" si="93"/>
        <v>0</v>
      </c>
      <c r="M88">
        <f t="shared" si="94"/>
        <v>0</v>
      </c>
      <c r="N88">
        <f t="shared" si="4"/>
        <v>10</v>
      </c>
      <c r="O88">
        <f t="shared" ref="O88:O92" si="166">SUM(I88:N88)</f>
        <v>10</v>
      </c>
    </row>
    <row r="89" spans="2:15" x14ac:dyDescent="0.25">
      <c r="B89" s="3"/>
      <c r="C89" s="3"/>
      <c r="D89" s="3"/>
      <c r="E89" s="2" t="e">
        <f>(B89)/(B89+C89+D89)</f>
        <v>#DIV/0!</v>
      </c>
      <c r="F89" s="3"/>
      <c r="G89" s="3"/>
      <c r="H89">
        <f t="shared" si="92"/>
        <v>0</v>
      </c>
      <c r="L89">
        <f t="shared" si="93"/>
        <v>0</v>
      </c>
      <c r="M89">
        <f t="shared" si="94"/>
        <v>0</v>
      </c>
      <c r="N89">
        <f t="shared" si="4"/>
        <v>10</v>
      </c>
      <c r="O89">
        <f t="shared" si="166"/>
        <v>10</v>
      </c>
    </row>
    <row r="90" spans="2:15" x14ac:dyDescent="0.25">
      <c r="B90" s="3"/>
      <c r="C90" s="3"/>
      <c r="D90" s="3"/>
      <c r="E90" s="2" t="e">
        <f t="shared" ref="E90" si="167">(B90)/(B90+C90+D90)</f>
        <v>#DIV/0!</v>
      </c>
      <c r="F90" s="3"/>
      <c r="G90" s="3"/>
      <c r="H90">
        <f>F90-G90</f>
        <v>0</v>
      </c>
      <c r="L90">
        <f t="shared" si="93"/>
        <v>0</v>
      </c>
      <c r="M90">
        <f t="shared" si="94"/>
        <v>0</v>
      </c>
      <c r="N90">
        <f t="shared" si="4"/>
        <v>10</v>
      </c>
      <c r="O90">
        <f t="shared" ref="O90" si="168">SUM(I90:N90)</f>
        <v>10</v>
      </c>
    </row>
    <row r="91" spans="2:15" x14ac:dyDescent="0.25">
      <c r="B91" s="3"/>
      <c r="C91" s="3"/>
      <c r="D91" s="3"/>
      <c r="E91" s="2" t="e">
        <f t="shared" si="165"/>
        <v>#DIV/0!</v>
      </c>
      <c r="F91" s="3"/>
      <c r="G91" s="3"/>
      <c r="H91">
        <f t="shared" si="92"/>
        <v>0</v>
      </c>
      <c r="L91">
        <f t="shared" si="93"/>
        <v>0</v>
      </c>
      <c r="M91">
        <f t="shared" si="94"/>
        <v>0</v>
      </c>
      <c r="N91">
        <f t="shared" si="4"/>
        <v>10</v>
      </c>
      <c r="O91">
        <f t="shared" si="166"/>
        <v>10</v>
      </c>
    </row>
    <row r="92" spans="2:15" x14ac:dyDescent="0.25">
      <c r="B92" s="3"/>
      <c r="C92" s="3"/>
      <c r="D92" s="3"/>
      <c r="E92" s="2" t="e">
        <f t="shared" si="165"/>
        <v>#DIV/0!</v>
      </c>
      <c r="F92" s="3"/>
      <c r="G92" s="3"/>
      <c r="H92">
        <f t="shared" si="92"/>
        <v>0</v>
      </c>
      <c r="L92">
        <f t="shared" si="93"/>
        <v>0</v>
      </c>
      <c r="M92">
        <f t="shared" si="94"/>
        <v>0</v>
      </c>
      <c r="N92">
        <f t="shared" si="4"/>
        <v>10</v>
      </c>
      <c r="O92">
        <f t="shared" si="166"/>
        <v>10</v>
      </c>
    </row>
    <row r="93" spans="2:15" x14ac:dyDescent="0.25">
      <c r="B93" s="3"/>
      <c r="C93" s="3"/>
      <c r="D93" s="3"/>
      <c r="E93" s="2" t="e">
        <f t="shared" si="165"/>
        <v>#DIV/0!</v>
      </c>
      <c r="F93" s="3"/>
      <c r="G93" s="3"/>
      <c r="H93">
        <f t="shared" si="92"/>
        <v>0</v>
      </c>
      <c r="L93">
        <f t="shared" si="93"/>
        <v>0</v>
      </c>
      <c r="M93">
        <f t="shared" si="94"/>
        <v>0</v>
      </c>
      <c r="N93">
        <f t="shared" si="4"/>
        <v>10</v>
      </c>
      <c r="O93">
        <f t="shared" ref="O93:O94" si="169">SUM(I93:N93)</f>
        <v>10</v>
      </c>
    </row>
    <row r="94" spans="2:15" x14ac:dyDescent="0.25">
      <c r="B94" s="3"/>
      <c r="C94" s="3"/>
      <c r="D94" s="3"/>
      <c r="E94" s="2" t="e">
        <f t="shared" si="165"/>
        <v>#DIV/0!</v>
      </c>
      <c r="F94" s="3"/>
      <c r="G94" s="3"/>
      <c r="H94">
        <f t="shared" si="92"/>
        <v>0</v>
      </c>
      <c r="L94">
        <f t="shared" si="93"/>
        <v>0</v>
      </c>
      <c r="M94">
        <f t="shared" si="94"/>
        <v>0</v>
      </c>
      <c r="N94">
        <f t="shared" si="4"/>
        <v>10</v>
      </c>
      <c r="O94">
        <f t="shared" si="169"/>
        <v>10</v>
      </c>
    </row>
    <row r="95" spans="2:15" x14ac:dyDescent="0.25">
      <c r="B95" s="3"/>
      <c r="C95" s="3"/>
      <c r="D95" s="3"/>
      <c r="E95" s="2" t="e">
        <f t="shared" si="165"/>
        <v>#DIV/0!</v>
      </c>
      <c r="F95" s="3"/>
      <c r="G95" s="3"/>
      <c r="H95">
        <f t="shared" si="92"/>
        <v>0</v>
      </c>
      <c r="L95">
        <f t="shared" si="93"/>
        <v>0</v>
      </c>
      <c r="M95">
        <f t="shared" si="94"/>
        <v>0</v>
      </c>
      <c r="N95">
        <f t="shared" si="4"/>
        <v>10</v>
      </c>
      <c r="O95">
        <f>SUM(I95:N95)</f>
        <v>10</v>
      </c>
    </row>
    <row r="96" spans="2:15" x14ac:dyDescent="0.25">
      <c r="B96" s="3"/>
      <c r="C96" s="3"/>
      <c r="D96" s="3"/>
      <c r="E96" s="2" t="e">
        <f t="shared" si="165"/>
        <v>#DIV/0!</v>
      </c>
      <c r="F96" s="3"/>
      <c r="G96" s="3"/>
      <c r="H96">
        <f t="shared" si="92"/>
        <v>0</v>
      </c>
      <c r="L96">
        <f t="shared" si="93"/>
        <v>0</v>
      </c>
      <c r="M96">
        <f t="shared" si="94"/>
        <v>0</v>
      </c>
      <c r="N96">
        <f t="shared" si="4"/>
        <v>10</v>
      </c>
      <c r="O96">
        <f t="shared" ref="O96:O106" si="170">SUM(I96:N96)</f>
        <v>10</v>
      </c>
    </row>
    <row r="97" spans="2:15" x14ac:dyDescent="0.25">
      <c r="B97" s="3"/>
      <c r="C97" s="3"/>
      <c r="D97" s="3"/>
      <c r="E97" s="2" t="e">
        <f t="shared" si="165"/>
        <v>#DIV/0!</v>
      </c>
      <c r="F97" s="3"/>
      <c r="G97" s="3"/>
      <c r="H97">
        <f t="shared" si="92"/>
        <v>0</v>
      </c>
      <c r="L97">
        <f t="shared" si="93"/>
        <v>0</v>
      </c>
      <c r="M97">
        <f t="shared" si="94"/>
        <v>0</v>
      </c>
      <c r="N97">
        <f t="shared" si="4"/>
        <v>10</v>
      </c>
      <c r="O97">
        <f t="shared" si="170"/>
        <v>10</v>
      </c>
    </row>
    <row r="98" spans="2:15" x14ac:dyDescent="0.25">
      <c r="B98" s="3"/>
      <c r="C98" s="3"/>
      <c r="D98" s="3"/>
      <c r="E98" s="2" t="e">
        <f t="shared" si="165"/>
        <v>#DIV/0!</v>
      </c>
      <c r="F98" s="3"/>
      <c r="G98" s="3"/>
      <c r="H98">
        <f t="shared" si="92"/>
        <v>0</v>
      </c>
      <c r="L98">
        <f t="shared" si="93"/>
        <v>0</v>
      </c>
      <c r="M98">
        <f t="shared" si="94"/>
        <v>0</v>
      </c>
      <c r="N98">
        <f t="shared" si="4"/>
        <v>10</v>
      </c>
      <c r="O98">
        <f t="shared" si="170"/>
        <v>10</v>
      </c>
    </row>
    <row r="99" spans="2:15" x14ac:dyDescent="0.25">
      <c r="B99" s="3"/>
      <c r="C99" s="3"/>
      <c r="D99" s="3"/>
      <c r="E99" s="2" t="e">
        <f t="shared" si="165"/>
        <v>#DIV/0!</v>
      </c>
      <c r="F99" s="3"/>
      <c r="G99" s="3"/>
      <c r="H99">
        <f t="shared" si="92"/>
        <v>0</v>
      </c>
      <c r="L99">
        <f t="shared" si="93"/>
        <v>0</v>
      </c>
      <c r="M99">
        <f t="shared" si="94"/>
        <v>0</v>
      </c>
      <c r="N99">
        <f t="shared" si="4"/>
        <v>10</v>
      </c>
      <c r="O99">
        <f t="shared" si="170"/>
        <v>10</v>
      </c>
    </row>
    <row r="100" spans="2:15" x14ac:dyDescent="0.25">
      <c r="B100" s="3"/>
      <c r="C100" s="3"/>
      <c r="D100" s="3"/>
      <c r="E100" s="2" t="e">
        <f t="shared" si="165"/>
        <v>#DIV/0!</v>
      </c>
      <c r="F100" s="3"/>
      <c r="G100" s="3"/>
      <c r="H100">
        <f t="shared" si="92"/>
        <v>0</v>
      </c>
      <c r="L100">
        <f t="shared" si="93"/>
        <v>0</v>
      </c>
      <c r="M100">
        <f t="shared" si="94"/>
        <v>0</v>
      </c>
      <c r="N100">
        <f t="shared" si="4"/>
        <v>10</v>
      </c>
      <c r="O100">
        <f t="shared" si="170"/>
        <v>10</v>
      </c>
    </row>
    <row r="101" spans="2:15" x14ac:dyDescent="0.25">
      <c r="B101" s="3"/>
      <c r="C101" s="3"/>
      <c r="D101" s="3"/>
      <c r="E101" s="2" t="e">
        <f t="shared" si="165"/>
        <v>#DIV/0!</v>
      </c>
      <c r="F101" s="3"/>
      <c r="G101" s="3"/>
      <c r="H101">
        <f>F101-G101</f>
        <v>0</v>
      </c>
      <c r="L101">
        <f t="shared" si="93"/>
        <v>0</v>
      </c>
      <c r="M101">
        <f t="shared" si="94"/>
        <v>0</v>
      </c>
      <c r="O101">
        <f t="shared" si="170"/>
        <v>0</v>
      </c>
    </row>
    <row r="102" spans="2:15" x14ac:dyDescent="0.25">
      <c r="B102" s="3"/>
      <c r="C102" s="3"/>
      <c r="D102" s="3"/>
      <c r="E102" s="2" t="e">
        <f t="shared" si="165"/>
        <v>#DIV/0!</v>
      </c>
      <c r="F102" s="3"/>
      <c r="G102" s="3"/>
      <c r="H102">
        <f t="shared" si="92"/>
        <v>0</v>
      </c>
      <c r="L102">
        <f t="shared" si="93"/>
        <v>0</v>
      </c>
      <c r="M102">
        <f t="shared" si="94"/>
        <v>0</v>
      </c>
      <c r="O102">
        <f t="shared" si="170"/>
        <v>0</v>
      </c>
    </row>
    <row r="103" spans="2:15" x14ac:dyDescent="0.25">
      <c r="B103" s="3"/>
      <c r="C103" s="3"/>
      <c r="D103" s="3"/>
      <c r="E103" s="2" t="e">
        <f t="shared" si="165"/>
        <v>#DIV/0!</v>
      </c>
      <c r="F103" s="3"/>
      <c r="G103" s="3"/>
      <c r="H103">
        <f t="shared" si="92"/>
        <v>0</v>
      </c>
      <c r="L103">
        <f t="shared" si="93"/>
        <v>0</v>
      </c>
      <c r="M103">
        <f t="shared" si="94"/>
        <v>0</v>
      </c>
      <c r="O103">
        <f t="shared" si="170"/>
        <v>0</v>
      </c>
    </row>
    <row r="104" spans="2:15" x14ac:dyDescent="0.25">
      <c r="B104" s="3"/>
      <c r="C104" s="3"/>
      <c r="D104" s="3"/>
      <c r="E104" s="2" t="e">
        <f t="shared" si="165"/>
        <v>#DIV/0!</v>
      </c>
      <c r="F104" s="3"/>
      <c r="G104" s="3"/>
      <c r="H104">
        <f t="shared" si="92"/>
        <v>0</v>
      </c>
      <c r="L104">
        <f t="shared" si="93"/>
        <v>0</v>
      </c>
      <c r="M104">
        <f t="shared" si="94"/>
        <v>0</v>
      </c>
      <c r="O104">
        <f t="shared" si="170"/>
        <v>0</v>
      </c>
    </row>
    <row r="105" spans="2:15" x14ac:dyDescent="0.25">
      <c r="B105" s="3"/>
      <c r="C105" s="3"/>
      <c r="D105" s="3"/>
      <c r="E105" s="2" t="e">
        <f t="shared" si="165"/>
        <v>#DIV/0!</v>
      </c>
      <c r="F105" s="3"/>
      <c r="G105" s="3"/>
      <c r="H105">
        <f t="shared" si="92"/>
        <v>0</v>
      </c>
      <c r="L105">
        <f t="shared" si="93"/>
        <v>0</v>
      </c>
      <c r="M105">
        <f t="shared" si="94"/>
        <v>0</v>
      </c>
      <c r="O105">
        <f t="shared" si="170"/>
        <v>0</v>
      </c>
    </row>
    <row r="106" spans="2:15" x14ac:dyDescent="0.25">
      <c r="B106" s="3"/>
      <c r="C106" s="3"/>
      <c r="D106" s="3"/>
      <c r="E106" s="2" t="e">
        <f t="shared" si="165"/>
        <v>#DIV/0!</v>
      </c>
      <c r="F106" s="3"/>
      <c r="G106" s="3"/>
      <c r="H106">
        <f t="shared" si="92"/>
        <v>0</v>
      </c>
      <c r="L106">
        <f t="shared" si="93"/>
        <v>0</v>
      </c>
      <c r="M106">
        <f t="shared" si="94"/>
        <v>0</v>
      </c>
      <c r="O106">
        <f t="shared" si="170"/>
        <v>0</v>
      </c>
    </row>
    <row r="107" spans="2:15" x14ac:dyDescent="0.25">
      <c r="B107" s="3"/>
      <c r="C107" s="3"/>
      <c r="D107" s="3"/>
      <c r="E107" s="2" t="e">
        <f t="shared" si="91"/>
        <v>#DIV/0!</v>
      </c>
      <c r="F107" s="3"/>
      <c r="G107" s="3"/>
      <c r="H107">
        <f t="shared" si="92"/>
        <v>0</v>
      </c>
      <c r="L107">
        <f t="shared" si="93"/>
        <v>0</v>
      </c>
      <c r="M107">
        <f t="shared" si="94"/>
        <v>0</v>
      </c>
      <c r="O107">
        <f t="shared" si="95"/>
        <v>0</v>
      </c>
    </row>
    <row r="108" spans="2:15" x14ac:dyDescent="0.25">
      <c r="B108" s="3"/>
      <c r="C108" s="3"/>
      <c r="D108" s="3"/>
      <c r="E108" s="2" t="e">
        <f t="shared" si="91"/>
        <v>#DIV/0!</v>
      </c>
      <c r="F108" s="3"/>
      <c r="G108" s="3"/>
      <c r="H108">
        <f t="shared" si="92"/>
        <v>0</v>
      </c>
      <c r="L108">
        <f t="shared" si="93"/>
        <v>0</v>
      </c>
      <c r="M108">
        <f t="shared" si="94"/>
        <v>0</v>
      </c>
      <c r="O108">
        <f t="shared" ref="O108:O121" si="171">SUM(I108:N108)</f>
        <v>0</v>
      </c>
    </row>
    <row r="109" spans="2:15" x14ac:dyDescent="0.25">
      <c r="B109" s="3"/>
      <c r="C109" s="3"/>
      <c r="D109" s="3"/>
      <c r="E109" s="2" t="e">
        <f t="shared" si="91"/>
        <v>#DIV/0!</v>
      </c>
      <c r="F109" s="3"/>
      <c r="G109" s="3"/>
      <c r="H109">
        <f t="shared" si="92"/>
        <v>0</v>
      </c>
      <c r="L109">
        <f t="shared" si="93"/>
        <v>0</v>
      </c>
      <c r="M109">
        <f t="shared" si="94"/>
        <v>0</v>
      </c>
      <c r="O109">
        <f t="shared" si="171"/>
        <v>0</v>
      </c>
    </row>
    <row r="110" spans="2:15" x14ac:dyDescent="0.25">
      <c r="B110" s="3"/>
      <c r="C110" s="3"/>
      <c r="D110" s="3"/>
      <c r="E110" s="2" t="e">
        <f t="shared" si="91"/>
        <v>#DIV/0!</v>
      </c>
      <c r="F110" s="3"/>
      <c r="G110" s="3"/>
      <c r="H110">
        <f t="shared" si="92"/>
        <v>0</v>
      </c>
      <c r="L110">
        <f t="shared" si="93"/>
        <v>0</v>
      </c>
      <c r="M110">
        <f t="shared" si="94"/>
        <v>0</v>
      </c>
      <c r="O110">
        <f t="shared" si="171"/>
        <v>0</v>
      </c>
    </row>
    <row r="111" spans="2:15" x14ac:dyDescent="0.25">
      <c r="B111" s="3"/>
      <c r="C111" s="3"/>
      <c r="D111" s="3"/>
      <c r="E111" s="2" t="e">
        <f t="shared" si="91"/>
        <v>#DIV/0!</v>
      </c>
      <c r="F111" s="3"/>
      <c r="G111" s="3"/>
      <c r="H111">
        <f t="shared" si="92"/>
        <v>0</v>
      </c>
      <c r="L111">
        <f t="shared" si="93"/>
        <v>0</v>
      </c>
      <c r="M111">
        <f t="shared" si="94"/>
        <v>0</v>
      </c>
      <c r="O111">
        <f t="shared" si="171"/>
        <v>0</v>
      </c>
    </row>
    <row r="112" spans="2:15" x14ac:dyDescent="0.25">
      <c r="B112" s="3"/>
      <c r="C112" s="3"/>
      <c r="D112" s="3"/>
      <c r="E112" s="2" t="e">
        <f t="shared" si="91"/>
        <v>#DIV/0!</v>
      </c>
      <c r="F112" s="3"/>
      <c r="G112" s="3"/>
      <c r="H112">
        <f t="shared" si="92"/>
        <v>0</v>
      </c>
      <c r="L112">
        <f t="shared" si="93"/>
        <v>0</v>
      </c>
      <c r="M112">
        <f t="shared" si="94"/>
        <v>0</v>
      </c>
      <c r="O112">
        <f t="shared" si="171"/>
        <v>0</v>
      </c>
    </row>
    <row r="113" spans="2:15" x14ac:dyDescent="0.25">
      <c r="B113" s="3"/>
      <c r="C113" s="3"/>
      <c r="D113" s="3"/>
      <c r="E113" s="2" t="e">
        <f t="shared" si="91"/>
        <v>#DIV/0!</v>
      </c>
      <c r="F113" s="3"/>
      <c r="G113" s="3"/>
      <c r="H113">
        <f t="shared" si="92"/>
        <v>0</v>
      </c>
      <c r="L113">
        <f t="shared" si="93"/>
        <v>0</v>
      </c>
      <c r="M113">
        <f t="shared" si="94"/>
        <v>0</v>
      </c>
      <c r="O113">
        <f t="shared" si="171"/>
        <v>0</v>
      </c>
    </row>
    <row r="114" spans="2:15" x14ac:dyDescent="0.25">
      <c r="B114" s="3"/>
      <c r="C114" s="3"/>
      <c r="D114" s="3"/>
      <c r="E114" s="2" t="e">
        <f t="shared" si="91"/>
        <v>#DIV/0!</v>
      </c>
      <c r="F114" s="3"/>
      <c r="G114" s="3"/>
      <c r="H114">
        <f t="shared" si="92"/>
        <v>0</v>
      </c>
      <c r="L114">
        <f t="shared" si="93"/>
        <v>0</v>
      </c>
      <c r="M114">
        <f t="shared" si="94"/>
        <v>0</v>
      </c>
      <c r="O114">
        <f t="shared" si="171"/>
        <v>0</v>
      </c>
    </row>
    <row r="115" spans="2:15" x14ac:dyDescent="0.25">
      <c r="B115" s="3"/>
      <c r="C115" s="3"/>
      <c r="D115" s="3"/>
      <c r="E115" s="2" t="e">
        <f t="shared" si="91"/>
        <v>#DIV/0!</v>
      </c>
      <c r="F115" s="3"/>
      <c r="G115" s="3"/>
      <c r="H115">
        <f t="shared" si="92"/>
        <v>0</v>
      </c>
      <c r="L115">
        <f t="shared" si="93"/>
        <v>0</v>
      </c>
      <c r="M115">
        <f t="shared" si="94"/>
        <v>0</v>
      </c>
      <c r="O115">
        <f t="shared" si="171"/>
        <v>0</v>
      </c>
    </row>
    <row r="116" spans="2:15" x14ac:dyDescent="0.25">
      <c r="B116" s="3"/>
      <c r="C116" s="3"/>
      <c r="D116" s="3"/>
      <c r="E116" s="2" t="e">
        <f t="shared" si="91"/>
        <v>#DIV/0!</v>
      </c>
      <c r="F116" s="3"/>
      <c r="G116" s="3"/>
      <c r="H116">
        <f t="shared" si="92"/>
        <v>0</v>
      </c>
      <c r="L116">
        <f t="shared" si="93"/>
        <v>0</v>
      </c>
      <c r="M116">
        <f t="shared" si="94"/>
        <v>0</v>
      </c>
      <c r="O116">
        <f t="shared" si="171"/>
        <v>0</v>
      </c>
    </row>
    <row r="117" spans="2:15" x14ac:dyDescent="0.25">
      <c r="B117" s="3"/>
      <c r="C117" s="3"/>
      <c r="D117" s="3"/>
      <c r="E117" s="2" t="e">
        <f t="shared" si="91"/>
        <v>#DIV/0!</v>
      </c>
      <c r="F117" s="3"/>
      <c r="G117" s="3"/>
      <c r="H117">
        <f t="shared" si="92"/>
        <v>0</v>
      </c>
      <c r="L117">
        <f t="shared" si="93"/>
        <v>0</v>
      </c>
      <c r="M117">
        <f t="shared" si="94"/>
        <v>0</v>
      </c>
      <c r="O117">
        <f t="shared" si="171"/>
        <v>0</v>
      </c>
    </row>
    <row r="118" spans="2:15" x14ac:dyDescent="0.25">
      <c r="B118" s="3"/>
      <c r="C118" s="3"/>
      <c r="D118" s="3"/>
      <c r="E118" s="2" t="e">
        <f t="shared" si="91"/>
        <v>#DIV/0!</v>
      </c>
      <c r="F118" s="3"/>
      <c r="G118" s="3"/>
      <c r="H118">
        <f t="shared" si="92"/>
        <v>0</v>
      </c>
      <c r="L118">
        <f t="shared" si="93"/>
        <v>0</v>
      </c>
      <c r="M118">
        <f t="shared" si="94"/>
        <v>0</v>
      </c>
      <c r="O118">
        <f t="shared" si="171"/>
        <v>0</v>
      </c>
    </row>
    <row r="119" spans="2:15" x14ac:dyDescent="0.25">
      <c r="B119" s="3"/>
      <c r="C119" s="3"/>
      <c r="D119" s="3"/>
      <c r="E119" s="2" t="e">
        <f t="shared" si="91"/>
        <v>#DIV/0!</v>
      </c>
      <c r="F119" s="3"/>
      <c r="G119" s="3"/>
      <c r="H119">
        <f t="shared" si="92"/>
        <v>0</v>
      </c>
      <c r="L119">
        <f t="shared" si="93"/>
        <v>0</v>
      </c>
      <c r="M119">
        <f t="shared" si="94"/>
        <v>0</v>
      </c>
      <c r="O119">
        <f t="shared" si="171"/>
        <v>0</v>
      </c>
    </row>
    <row r="120" spans="2:15" x14ac:dyDescent="0.25">
      <c r="B120" s="3"/>
      <c r="C120" s="3"/>
      <c r="D120" s="3"/>
      <c r="E120" s="2" t="e">
        <f t="shared" si="91"/>
        <v>#DIV/0!</v>
      </c>
      <c r="F120" s="3"/>
      <c r="G120" s="3"/>
      <c r="H120">
        <f t="shared" si="92"/>
        <v>0</v>
      </c>
      <c r="L120">
        <f t="shared" si="93"/>
        <v>0</v>
      </c>
      <c r="M120">
        <f t="shared" si="94"/>
        <v>0</v>
      </c>
      <c r="O120">
        <f t="shared" si="171"/>
        <v>0</v>
      </c>
    </row>
    <row r="121" spans="2:15" x14ac:dyDescent="0.25">
      <c r="B121" s="3"/>
      <c r="C121" s="3"/>
      <c r="D121" s="3"/>
      <c r="E121" s="2" t="e">
        <f t="shared" si="91"/>
        <v>#DIV/0!</v>
      </c>
      <c r="F121" s="3"/>
      <c r="G121" s="3"/>
      <c r="H121">
        <f t="shared" si="92"/>
        <v>0</v>
      </c>
      <c r="L121">
        <f t="shared" si="93"/>
        <v>0</v>
      </c>
      <c r="M121">
        <f t="shared" si="94"/>
        <v>0</v>
      </c>
      <c r="O121">
        <f t="shared" si="171"/>
        <v>0</v>
      </c>
    </row>
    <row r="122" spans="2:15" x14ac:dyDescent="0.25">
      <c r="B122" s="3"/>
      <c r="C122" s="3"/>
      <c r="D122" s="3"/>
      <c r="E122" s="2" t="e">
        <f t="shared" si="91"/>
        <v>#DIV/0!</v>
      </c>
      <c r="F122" s="3"/>
      <c r="G122" s="3"/>
      <c r="H122">
        <f t="shared" si="92"/>
        <v>0</v>
      </c>
      <c r="L122">
        <f t="shared" si="93"/>
        <v>0</v>
      </c>
      <c r="M122">
        <f t="shared" si="94"/>
        <v>0</v>
      </c>
      <c r="O122">
        <f t="shared" si="95"/>
        <v>0</v>
      </c>
    </row>
    <row r="123" spans="2:15" x14ac:dyDescent="0.25">
      <c r="B123" s="3"/>
      <c r="C123" s="3"/>
      <c r="D123" s="3"/>
      <c r="E123" s="2" t="e">
        <f t="shared" si="91"/>
        <v>#DIV/0!</v>
      </c>
      <c r="F123" s="3"/>
      <c r="G123" s="3"/>
      <c r="H123">
        <f t="shared" si="92"/>
        <v>0</v>
      </c>
      <c r="L123">
        <f t="shared" si="93"/>
        <v>0</v>
      </c>
      <c r="M123">
        <f t="shared" si="94"/>
        <v>0</v>
      </c>
      <c r="O123">
        <f t="shared" si="95"/>
        <v>0</v>
      </c>
    </row>
    <row r="124" spans="2:15" x14ac:dyDescent="0.25">
      <c r="B124" s="3"/>
      <c r="C124" s="3"/>
      <c r="D124" s="3"/>
      <c r="E124" s="2" t="e">
        <f t="shared" si="91"/>
        <v>#DIV/0!</v>
      </c>
      <c r="F124" s="3"/>
      <c r="G124" s="3"/>
      <c r="H124">
        <f>F124-G124</f>
        <v>0</v>
      </c>
      <c r="L124">
        <f t="shared" si="93"/>
        <v>0</v>
      </c>
      <c r="M124">
        <f t="shared" si="94"/>
        <v>0</v>
      </c>
      <c r="O124">
        <f t="shared" ref="O124" si="172">SUM(I124:N124)</f>
        <v>0</v>
      </c>
    </row>
    <row r="125" spans="2:15" x14ac:dyDescent="0.25">
      <c r="B125" s="3"/>
      <c r="C125" s="3"/>
      <c r="D125" s="3"/>
      <c r="E125" s="2" t="e">
        <f t="shared" si="91"/>
        <v>#DIV/0!</v>
      </c>
      <c r="F125" s="3"/>
      <c r="G125" s="3"/>
      <c r="H125">
        <f>F125-G125</f>
        <v>0</v>
      </c>
      <c r="L125">
        <f t="shared" si="93"/>
        <v>0</v>
      </c>
      <c r="M125">
        <f t="shared" si="94"/>
        <v>0</v>
      </c>
      <c r="O125">
        <f t="shared" si="95"/>
        <v>0</v>
      </c>
    </row>
    <row r="126" spans="2:15" x14ac:dyDescent="0.25">
      <c r="B126" s="3"/>
      <c r="C126" s="3"/>
      <c r="D126" s="3"/>
      <c r="E126" s="2" t="e">
        <f t="shared" si="91"/>
        <v>#DIV/0!</v>
      </c>
      <c r="F126" s="3"/>
      <c r="G126" s="3"/>
      <c r="H126">
        <f t="shared" ref="H126:H173" si="173">F126-G126</f>
        <v>0</v>
      </c>
      <c r="L126">
        <f t="shared" si="93"/>
        <v>0</v>
      </c>
      <c r="M126">
        <f t="shared" si="94"/>
        <v>0</v>
      </c>
      <c r="O126">
        <f t="shared" ref="O126:O128" si="174">SUM(I126:N126)</f>
        <v>0</v>
      </c>
    </row>
    <row r="127" spans="2:15" x14ac:dyDescent="0.25">
      <c r="B127" s="3"/>
      <c r="C127" s="3"/>
      <c r="D127" s="3"/>
      <c r="E127" s="2" t="e">
        <f t="shared" si="91"/>
        <v>#DIV/0!</v>
      </c>
      <c r="F127" s="3"/>
      <c r="G127" s="3"/>
      <c r="H127">
        <f t="shared" si="173"/>
        <v>0</v>
      </c>
      <c r="L127">
        <f t="shared" si="93"/>
        <v>0</v>
      </c>
      <c r="M127">
        <f t="shared" si="94"/>
        <v>0</v>
      </c>
      <c r="O127">
        <f t="shared" si="174"/>
        <v>0</v>
      </c>
    </row>
    <row r="128" spans="2:15" x14ac:dyDescent="0.25">
      <c r="B128" s="3"/>
      <c r="C128" s="3"/>
      <c r="D128" s="3"/>
      <c r="E128" s="2" t="e">
        <f t="shared" si="91"/>
        <v>#DIV/0!</v>
      </c>
      <c r="F128" s="3"/>
      <c r="G128" s="3"/>
      <c r="H128">
        <f t="shared" si="173"/>
        <v>0</v>
      </c>
      <c r="L128">
        <f t="shared" si="93"/>
        <v>0</v>
      </c>
      <c r="M128">
        <f t="shared" si="94"/>
        <v>0</v>
      </c>
      <c r="O128">
        <f t="shared" si="174"/>
        <v>0</v>
      </c>
    </row>
    <row r="129" spans="2:15" x14ac:dyDescent="0.25">
      <c r="B129" s="3"/>
      <c r="C129" s="3"/>
      <c r="D129" s="3"/>
      <c r="E129" s="2" t="e">
        <f t="shared" si="91"/>
        <v>#DIV/0!</v>
      </c>
      <c r="F129" s="3"/>
      <c r="G129" s="3"/>
      <c r="H129">
        <f t="shared" si="173"/>
        <v>0</v>
      </c>
      <c r="L129">
        <f t="shared" si="93"/>
        <v>0</v>
      </c>
      <c r="M129">
        <f t="shared" si="94"/>
        <v>0</v>
      </c>
      <c r="O129">
        <f t="shared" si="95"/>
        <v>0</v>
      </c>
    </row>
    <row r="130" spans="2:15" x14ac:dyDescent="0.25">
      <c r="B130" s="3"/>
      <c r="C130" s="3"/>
      <c r="D130" s="3"/>
      <c r="E130" s="2" t="e">
        <f t="shared" si="91"/>
        <v>#DIV/0!</v>
      </c>
      <c r="F130" s="3"/>
      <c r="G130" s="3"/>
      <c r="H130">
        <f t="shared" si="173"/>
        <v>0</v>
      </c>
      <c r="L130">
        <f t="shared" si="93"/>
        <v>0</v>
      </c>
      <c r="M130">
        <f t="shared" si="94"/>
        <v>0</v>
      </c>
      <c r="O130">
        <f t="shared" si="95"/>
        <v>0</v>
      </c>
    </row>
    <row r="131" spans="2:15" x14ac:dyDescent="0.25">
      <c r="B131" s="3"/>
      <c r="C131" s="3"/>
      <c r="D131" s="3"/>
      <c r="E131" s="2" t="e">
        <f t="shared" si="91"/>
        <v>#DIV/0!</v>
      </c>
      <c r="F131" s="3"/>
      <c r="G131" s="3"/>
      <c r="H131">
        <f t="shared" si="173"/>
        <v>0</v>
      </c>
      <c r="L131">
        <f t="shared" si="93"/>
        <v>0</v>
      </c>
      <c r="M131">
        <f t="shared" si="94"/>
        <v>0</v>
      </c>
      <c r="O131">
        <f t="shared" si="95"/>
        <v>0</v>
      </c>
    </row>
    <row r="132" spans="2:15" x14ac:dyDescent="0.25">
      <c r="B132" s="3"/>
      <c r="C132" s="3"/>
      <c r="D132" s="3"/>
      <c r="E132" s="2" t="e">
        <f t="shared" si="91"/>
        <v>#DIV/0!</v>
      </c>
      <c r="F132" s="3"/>
      <c r="G132" s="3"/>
      <c r="H132">
        <f t="shared" si="173"/>
        <v>0</v>
      </c>
      <c r="L132">
        <f t="shared" si="93"/>
        <v>0</v>
      </c>
      <c r="M132">
        <f t="shared" si="94"/>
        <v>0</v>
      </c>
      <c r="O132">
        <f t="shared" si="95"/>
        <v>0</v>
      </c>
    </row>
    <row r="133" spans="2:15" x14ac:dyDescent="0.25">
      <c r="B133" s="3"/>
      <c r="C133" s="3"/>
      <c r="D133" s="3"/>
      <c r="E133" s="2" t="e">
        <f t="shared" si="91"/>
        <v>#DIV/0!</v>
      </c>
      <c r="F133" s="3"/>
      <c r="G133" s="3"/>
      <c r="H133">
        <f t="shared" si="173"/>
        <v>0</v>
      </c>
      <c r="L133">
        <f t="shared" si="93"/>
        <v>0</v>
      </c>
      <c r="M133">
        <f t="shared" si="94"/>
        <v>0</v>
      </c>
      <c r="O133">
        <f t="shared" si="95"/>
        <v>0</v>
      </c>
    </row>
    <row r="134" spans="2:15" x14ac:dyDescent="0.25">
      <c r="B134" s="3"/>
      <c r="C134" s="3"/>
      <c r="D134" s="3"/>
      <c r="E134" s="2" t="e">
        <f t="shared" si="91"/>
        <v>#DIV/0!</v>
      </c>
      <c r="F134" s="3"/>
      <c r="G134" s="3"/>
      <c r="H134">
        <f t="shared" si="173"/>
        <v>0</v>
      </c>
      <c r="L134">
        <f t="shared" si="93"/>
        <v>0</v>
      </c>
      <c r="M134">
        <f t="shared" si="94"/>
        <v>0</v>
      </c>
      <c r="O134">
        <f t="shared" si="95"/>
        <v>0</v>
      </c>
    </row>
    <row r="135" spans="2:15" x14ac:dyDescent="0.25">
      <c r="B135" s="3"/>
      <c r="C135" s="3"/>
      <c r="D135" s="3"/>
      <c r="E135" s="2" t="e">
        <f t="shared" si="91"/>
        <v>#DIV/0!</v>
      </c>
      <c r="F135" s="3"/>
      <c r="G135" s="3"/>
      <c r="H135">
        <f t="shared" si="173"/>
        <v>0</v>
      </c>
      <c r="L135">
        <f t="shared" si="93"/>
        <v>0</v>
      </c>
      <c r="M135">
        <f t="shared" si="94"/>
        <v>0</v>
      </c>
      <c r="O135">
        <f t="shared" si="95"/>
        <v>0</v>
      </c>
    </row>
    <row r="136" spans="2:15" x14ac:dyDescent="0.25">
      <c r="B136" s="3"/>
      <c r="C136" s="3"/>
      <c r="D136" s="3"/>
      <c r="E136" s="2" t="e">
        <f t="shared" si="91"/>
        <v>#DIV/0!</v>
      </c>
      <c r="F136" s="3"/>
      <c r="G136" s="3"/>
      <c r="H136">
        <f t="shared" si="173"/>
        <v>0</v>
      </c>
      <c r="L136">
        <f t="shared" si="93"/>
        <v>0</v>
      </c>
      <c r="M136">
        <f t="shared" si="94"/>
        <v>0</v>
      </c>
      <c r="O136">
        <f t="shared" si="95"/>
        <v>0</v>
      </c>
    </row>
    <row r="137" spans="2:15" x14ac:dyDescent="0.25">
      <c r="B137" s="3"/>
      <c r="C137" s="3"/>
      <c r="D137" s="3"/>
      <c r="E137" s="2" t="e">
        <f t="shared" si="91"/>
        <v>#DIV/0!</v>
      </c>
      <c r="F137" s="3"/>
      <c r="G137" s="3"/>
      <c r="H137">
        <f t="shared" si="173"/>
        <v>0</v>
      </c>
      <c r="L137">
        <f t="shared" si="93"/>
        <v>0</v>
      </c>
      <c r="M137">
        <f t="shared" si="94"/>
        <v>0</v>
      </c>
      <c r="O137">
        <f t="shared" si="95"/>
        <v>0</v>
      </c>
    </row>
    <row r="138" spans="2:15" x14ac:dyDescent="0.25">
      <c r="B138" s="3"/>
      <c r="C138" s="3"/>
      <c r="D138" s="3"/>
      <c r="E138" s="2" t="e">
        <f t="shared" si="91"/>
        <v>#DIV/0!</v>
      </c>
      <c r="F138" s="3"/>
      <c r="G138" s="3"/>
      <c r="H138">
        <f t="shared" si="173"/>
        <v>0</v>
      </c>
      <c r="L138">
        <f t="shared" si="93"/>
        <v>0</v>
      </c>
      <c r="M138">
        <f t="shared" si="94"/>
        <v>0</v>
      </c>
      <c r="O138">
        <f t="shared" si="95"/>
        <v>0</v>
      </c>
    </row>
    <row r="139" spans="2:15" x14ac:dyDescent="0.25">
      <c r="B139" s="3"/>
      <c r="C139" s="3"/>
      <c r="D139" s="3"/>
      <c r="E139" s="2" t="e">
        <f t="shared" si="91"/>
        <v>#DIV/0!</v>
      </c>
      <c r="F139" s="3"/>
      <c r="G139" s="3"/>
      <c r="H139">
        <f t="shared" si="173"/>
        <v>0</v>
      </c>
      <c r="L139">
        <f t="shared" si="93"/>
        <v>0</v>
      </c>
      <c r="M139">
        <f t="shared" si="94"/>
        <v>0</v>
      </c>
      <c r="O139">
        <f t="shared" si="95"/>
        <v>0</v>
      </c>
    </row>
    <row r="140" spans="2:15" x14ac:dyDescent="0.25">
      <c r="B140" s="3"/>
      <c r="C140" s="3"/>
      <c r="D140" s="3"/>
      <c r="E140" s="2" t="e">
        <f t="shared" si="91"/>
        <v>#DIV/0!</v>
      </c>
      <c r="F140" s="3"/>
      <c r="G140" s="3"/>
      <c r="H140">
        <f t="shared" si="173"/>
        <v>0</v>
      </c>
      <c r="L140">
        <f t="shared" si="93"/>
        <v>0</v>
      </c>
      <c r="M140">
        <f t="shared" si="94"/>
        <v>0</v>
      </c>
      <c r="O140">
        <f t="shared" si="95"/>
        <v>0</v>
      </c>
    </row>
    <row r="141" spans="2:15" x14ac:dyDescent="0.25">
      <c r="B141" s="3"/>
      <c r="C141" s="3"/>
      <c r="D141" s="3"/>
      <c r="E141" s="2" t="e">
        <f t="shared" si="91"/>
        <v>#DIV/0!</v>
      </c>
      <c r="F141" s="3"/>
      <c r="G141" s="3"/>
      <c r="H141">
        <f t="shared" si="173"/>
        <v>0</v>
      </c>
      <c r="L141">
        <f t="shared" si="93"/>
        <v>0</v>
      </c>
      <c r="M141">
        <f t="shared" si="94"/>
        <v>0</v>
      </c>
      <c r="O141">
        <f t="shared" si="95"/>
        <v>0</v>
      </c>
    </row>
    <row r="142" spans="2:15" x14ac:dyDescent="0.25">
      <c r="B142" s="3"/>
      <c r="C142" s="3"/>
      <c r="D142" s="3"/>
      <c r="E142" s="2" t="e">
        <f t="shared" si="91"/>
        <v>#DIV/0!</v>
      </c>
      <c r="F142" s="3"/>
      <c r="G142" s="3"/>
      <c r="H142">
        <f t="shared" si="173"/>
        <v>0</v>
      </c>
      <c r="L142">
        <f t="shared" si="93"/>
        <v>0</v>
      </c>
      <c r="M142">
        <f t="shared" si="94"/>
        <v>0</v>
      </c>
      <c r="O142">
        <f t="shared" si="95"/>
        <v>0</v>
      </c>
    </row>
    <row r="143" spans="2:15" x14ac:dyDescent="0.25">
      <c r="B143" s="3"/>
      <c r="C143" s="3"/>
      <c r="D143" s="3"/>
      <c r="E143" s="2" t="e">
        <f t="shared" si="91"/>
        <v>#DIV/0!</v>
      </c>
      <c r="F143" s="3"/>
      <c r="G143" s="3"/>
      <c r="H143">
        <f t="shared" si="173"/>
        <v>0</v>
      </c>
      <c r="L143">
        <f t="shared" si="93"/>
        <v>0</v>
      </c>
      <c r="M143">
        <f t="shared" si="94"/>
        <v>0</v>
      </c>
      <c r="O143">
        <f t="shared" si="95"/>
        <v>0</v>
      </c>
    </row>
    <row r="144" spans="2:15" x14ac:dyDescent="0.25">
      <c r="B144" s="3"/>
      <c r="C144" s="3"/>
      <c r="D144" s="3"/>
      <c r="E144" s="2" t="e">
        <f t="shared" si="91"/>
        <v>#DIV/0!</v>
      </c>
      <c r="F144" s="3"/>
      <c r="G144" s="3"/>
      <c r="H144">
        <f t="shared" si="173"/>
        <v>0</v>
      </c>
      <c r="L144">
        <f t="shared" si="93"/>
        <v>0</v>
      </c>
      <c r="M144">
        <f t="shared" si="94"/>
        <v>0</v>
      </c>
      <c r="O144">
        <f t="shared" si="95"/>
        <v>0</v>
      </c>
    </row>
    <row r="145" spans="2:15" x14ac:dyDescent="0.25">
      <c r="B145" s="3"/>
      <c r="C145" s="3"/>
      <c r="D145" s="3"/>
      <c r="E145" s="2" t="e">
        <f t="shared" si="91"/>
        <v>#DIV/0!</v>
      </c>
      <c r="F145" s="3"/>
      <c r="G145" s="3"/>
      <c r="H145">
        <f>F145-G145</f>
        <v>0</v>
      </c>
      <c r="L145">
        <f t="shared" si="93"/>
        <v>0</v>
      </c>
      <c r="M145">
        <f t="shared" si="94"/>
        <v>0</v>
      </c>
      <c r="O145">
        <f t="shared" si="95"/>
        <v>0</v>
      </c>
    </row>
    <row r="146" spans="2:15" x14ac:dyDescent="0.25">
      <c r="B146" s="3"/>
      <c r="C146" s="3"/>
      <c r="D146" s="3"/>
      <c r="E146" s="2" t="e">
        <f t="shared" si="91"/>
        <v>#DIV/0!</v>
      </c>
      <c r="F146" s="3"/>
      <c r="G146" s="3"/>
      <c r="H146">
        <f t="shared" ref="H146" si="175">F146-G146</f>
        <v>0</v>
      </c>
      <c r="L146">
        <f t="shared" si="93"/>
        <v>0</v>
      </c>
      <c r="M146">
        <f t="shared" si="94"/>
        <v>0</v>
      </c>
      <c r="O146">
        <f t="shared" si="95"/>
        <v>0</v>
      </c>
    </row>
    <row r="147" spans="2:15" x14ac:dyDescent="0.25">
      <c r="B147" s="3"/>
      <c r="C147" s="3"/>
      <c r="D147" s="3"/>
      <c r="E147" s="2" t="e">
        <f t="shared" si="91"/>
        <v>#DIV/0!</v>
      </c>
      <c r="F147" s="3"/>
      <c r="G147" s="3"/>
      <c r="H147">
        <f t="shared" si="173"/>
        <v>0</v>
      </c>
      <c r="L147">
        <f t="shared" si="93"/>
        <v>0</v>
      </c>
      <c r="M147">
        <f t="shared" si="94"/>
        <v>0</v>
      </c>
      <c r="O147">
        <f t="shared" si="95"/>
        <v>0</v>
      </c>
    </row>
    <row r="148" spans="2:15" x14ac:dyDescent="0.25">
      <c r="B148" s="3"/>
      <c r="C148" s="3"/>
      <c r="D148" s="3"/>
      <c r="E148" s="2" t="e">
        <f t="shared" si="91"/>
        <v>#DIV/0!</v>
      </c>
      <c r="F148" s="3"/>
      <c r="G148" s="3"/>
      <c r="H148">
        <f t="shared" si="173"/>
        <v>0</v>
      </c>
      <c r="L148">
        <f t="shared" si="93"/>
        <v>0</v>
      </c>
      <c r="M148">
        <f t="shared" si="94"/>
        <v>0</v>
      </c>
      <c r="O148">
        <f t="shared" si="95"/>
        <v>0</v>
      </c>
    </row>
    <row r="149" spans="2:15" x14ac:dyDescent="0.25">
      <c r="B149" s="3"/>
      <c r="C149" s="3"/>
      <c r="D149" s="3"/>
      <c r="E149" s="2" t="e">
        <f t="shared" si="91"/>
        <v>#DIV/0!</v>
      </c>
      <c r="F149" s="3"/>
      <c r="G149" s="3"/>
      <c r="H149">
        <f t="shared" si="173"/>
        <v>0</v>
      </c>
      <c r="L149">
        <f t="shared" si="93"/>
        <v>0</v>
      </c>
      <c r="M149">
        <f t="shared" si="94"/>
        <v>0</v>
      </c>
      <c r="O149">
        <f t="shared" si="95"/>
        <v>0</v>
      </c>
    </row>
    <row r="150" spans="2:15" x14ac:dyDescent="0.25">
      <c r="B150" s="3"/>
      <c r="C150" s="3"/>
      <c r="D150" s="3"/>
      <c r="E150" s="2" t="e">
        <f t="shared" si="91"/>
        <v>#DIV/0!</v>
      </c>
      <c r="F150" s="3"/>
      <c r="G150" s="3"/>
      <c r="H150">
        <f t="shared" si="173"/>
        <v>0</v>
      </c>
      <c r="L150">
        <f t="shared" si="93"/>
        <v>0</v>
      </c>
      <c r="M150">
        <f t="shared" si="94"/>
        <v>0</v>
      </c>
      <c r="O150">
        <f t="shared" si="95"/>
        <v>0</v>
      </c>
    </row>
    <row r="151" spans="2:15" x14ac:dyDescent="0.25">
      <c r="B151" s="3"/>
      <c r="C151" s="3"/>
      <c r="D151" s="3"/>
      <c r="E151" s="2" t="e">
        <f t="shared" si="91"/>
        <v>#DIV/0!</v>
      </c>
      <c r="F151" s="3"/>
      <c r="G151" s="3"/>
      <c r="H151">
        <f t="shared" si="173"/>
        <v>0</v>
      </c>
      <c r="L151">
        <f t="shared" si="93"/>
        <v>0</v>
      </c>
      <c r="M151">
        <f t="shared" si="94"/>
        <v>0</v>
      </c>
      <c r="O151">
        <f t="shared" si="95"/>
        <v>0</v>
      </c>
    </row>
    <row r="152" spans="2:15" x14ac:dyDescent="0.25">
      <c r="B152" s="3"/>
      <c r="C152" s="3"/>
      <c r="D152" s="3"/>
      <c r="E152" s="2" t="e">
        <f t="shared" si="91"/>
        <v>#DIV/0!</v>
      </c>
      <c r="F152" s="3"/>
      <c r="G152" s="3"/>
      <c r="H152">
        <f t="shared" si="173"/>
        <v>0</v>
      </c>
      <c r="L152">
        <f t="shared" si="93"/>
        <v>0</v>
      </c>
      <c r="M152">
        <f t="shared" si="94"/>
        <v>0</v>
      </c>
      <c r="O152">
        <f t="shared" si="95"/>
        <v>0</v>
      </c>
    </row>
    <row r="153" spans="2:15" x14ac:dyDescent="0.25">
      <c r="B153" s="3"/>
      <c r="C153" s="3"/>
      <c r="D153" s="3"/>
      <c r="E153" s="2" t="e">
        <f t="shared" si="91"/>
        <v>#DIV/0!</v>
      </c>
      <c r="F153" s="3"/>
      <c r="G153" s="3"/>
      <c r="H153">
        <f t="shared" si="173"/>
        <v>0</v>
      </c>
      <c r="L153">
        <f t="shared" si="93"/>
        <v>0</v>
      </c>
      <c r="M153">
        <f t="shared" si="94"/>
        <v>0</v>
      </c>
      <c r="O153">
        <f t="shared" si="95"/>
        <v>0</v>
      </c>
    </row>
    <row r="154" spans="2:15" x14ac:dyDescent="0.25">
      <c r="B154" s="3"/>
      <c r="C154" s="3"/>
      <c r="D154" s="3"/>
      <c r="E154" s="2" t="e">
        <f t="shared" si="91"/>
        <v>#DIV/0!</v>
      </c>
      <c r="F154" s="3"/>
      <c r="G154" s="3"/>
      <c r="H154">
        <f t="shared" si="173"/>
        <v>0</v>
      </c>
      <c r="L154">
        <f t="shared" si="93"/>
        <v>0</v>
      </c>
      <c r="M154">
        <f t="shared" si="94"/>
        <v>0</v>
      </c>
      <c r="O154">
        <f t="shared" si="95"/>
        <v>0</v>
      </c>
    </row>
    <row r="155" spans="2:15" x14ac:dyDescent="0.25">
      <c r="B155" s="3"/>
      <c r="C155" s="3"/>
      <c r="D155" s="3"/>
      <c r="E155" s="2" t="e">
        <f t="shared" si="91"/>
        <v>#DIV/0!</v>
      </c>
      <c r="F155" s="3"/>
      <c r="G155" s="3"/>
      <c r="H155">
        <f t="shared" si="173"/>
        <v>0</v>
      </c>
      <c r="L155">
        <f t="shared" si="93"/>
        <v>0</v>
      </c>
      <c r="M155">
        <f t="shared" si="94"/>
        <v>0</v>
      </c>
      <c r="O155">
        <f t="shared" si="95"/>
        <v>0</v>
      </c>
    </row>
    <row r="156" spans="2:15" x14ac:dyDescent="0.25">
      <c r="B156" s="3"/>
      <c r="C156" s="3"/>
      <c r="D156" s="3"/>
      <c r="E156" s="2" t="e">
        <f t="shared" si="91"/>
        <v>#DIV/0!</v>
      </c>
      <c r="F156" s="3"/>
      <c r="G156" s="3"/>
      <c r="H156">
        <f t="shared" si="173"/>
        <v>0</v>
      </c>
      <c r="L156">
        <f t="shared" si="93"/>
        <v>0</v>
      </c>
      <c r="M156">
        <f t="shared" si="94"/>
        <v>0</v>
      </c>
      <c r="O156">
        <f t="shared" si="95"/>
        <v>0</v>
      </c>
    </row>
    <row r="157" spans="2:15" x14ac:dyDescent="0.25">
      <c r="B157" s="3"/>
      <c r="C157" s="3"/>
      <c r="D157" s="3"/>
      <c r="E157" s="2" t="e">
        <f t="shared" si="91"/>
        <v>#DIV/0!</v>
      </c>
      <c r="F157" s="3"/>
      <c r="G157" s="3"/>
      <c r="H157">
        <f t="shared" si="173"/>
        <v>0</v>
      </c>
      <c r="L157">
        <f t="shared" si="93"/>
        <v>0</v>
      </c>
      <c r="M157">
        <f t="shared" si="94"/>
        <v>0</v>
      </c>
      <c r="O157">
        <f t="shared" si="95"/>
        <v>0</v>
      </c>
    </row>
    <row r="158" spans="2:15" x14ac:dyDescent="0.25">
      <c r="B158" s="3"/>
      <c r="C158" s="3"/>
      <c r="D158" s="3"/>
      <c r="E158" s="2" t="e">
        <f t="shared" si="91"/>
        <v>#DIV/0!</v>
      </c>
      <c r="F158" s="3"/>
      <c r="G158" s="3"/>
      <c r="H158">
        <f t="shared" si="173"/>
        <v>0</v>
      </c>
      <c r="L158">
        <f t="shared" si="93"/>
        <v>0</v>
      </c>
      <c r="M158">
        <f t="shared" si="94"/>
        <v>0</v>
      </c>
      <c r="O158">
        <f t="shared" si="95"/>
        <v>0</v>
      </c>
    </row>
    <row r="159" spans="2:15" x14ac:dyDescent="0.25">
      <c r="B159" s="3"/>
      <c r="C159" s="3"/>
      <c r="D159" s="3"/>
      <c r="E159" s="2" t="e">
        <f t="shared" si="91"/>
        <v>#DIV/0!</v>
      </c>
      <c r="F159" s="3"/>
      <c r="G159" s="3"/>
      <c r="H159">
        <f t="shared" si="173"/>
        <v>0</v>
      </c>
      <c r="L159">
        <f t="shared" si="93"/>
        <v>0</v>
      </c>
      <c r="M159">
        <f t="shared" si="94"/>
        <v>0</v>
      </c>
      <c r="O159">
        <f t="shared" si="95"/>
        <v>0</v>
      </c>
    </row>
    <row r="160" spans="2:15" x14ac:dyDescent="0.25">
      <c r="B160" s="3"/>
      <c r="C160" s="3"/>
      <c r="D160" s="3"/>
      <c r="E160" s="2" t="e">
        <f t="shared" si="91"/>
        <v>#DIV/0!</v>
      </c>
      <c r="F160" s="3"/>
      <c r="G160" s="3"/>
      <c r="H160">
        <f t="shared" si="173"/>
        <v>0</v>
      </c>
      <c r="L160">
        <f t="shared" si="93"/>
        <v>0</v>
      </c>
      <c r="M160">
        <f t="shared" si="94"/>
        <v>0</v>
      </c>
      <c r="O160">
        <f t="shared" si="95"/>
        <v>0</v>
      </c>
    </row>
    <row r="161" spans="2:15" x14ac:dyDescent="0.25">
      <c r="B161" s="3"/>
      <c r="C161" s="3"/>
      <c r="D161" s="3"/>
      <c r="E161" s="2" t="e">
        <f t="shared" si="91"/>
        <v>#DIV/0!</v>
      </c>
      <c r="F161" s="3"/>
      <c r="G161" s="3"/>
      <c r="H161">
        <f t="shared" si="173"/>
        <v>0</v>
      </c>
      <c r="L161">
        <f t="shared" si="93"/>
        <v>0</v>
      </c>
      <c r="M161">
        <f t="shared" si="94"/>
        <v>0</v>
      </c>
      <c r="O161">
        <f t="shared" si="95"/>
        <v>0</v>
      </c>
    </row>
    <row r="162" spans="2:15" x14ac:dyDescent="0.25">
      <c r="B162" s="3"/>
      <c r="C162" s="3"/>
      <c r="D162" s="3"/>
      <c r="E162" s="2" t="e">
        <f t="shared" si="91"/>
        <v>#DIV/0!</v>
      </c>
      <c r="F162" s="3"/>
      <c r="G162" s="3"/>
      <c r="H162">
        <f t="shared" si="173"/>
        <v>0</v>
      </c>
      <c r="L162">
        <f t="shared" si="93"/>
        <v>0</v>
      </c>
      <c r="M162">
        <f t="shared" si="94"/>
        <v>0</v>
      </c>
      <c r="O162">
        <f t="shared" si="95"/>
        <v>0</v>
      </c>
    </row>
    <row r="163" spans="2:15" x14ac:dyDescent="0.25">
      <c r="B163" s="3"/>
      <c r="C163" s="3"/>
      <c r="D163" s="3"/>
      <c r="E163" s="2" t="e">
        <f t="shared" si="91"/>
        <v>#DIV/0!</v>
      </c>
      <c r="F163" s="3"/>
      <c r="G163" s="3"/>
      <c r="H163">
        <f t="shared" si="173"/>
        <v>0</v>
      </c>
      <c r="L163">
        <f t="shared" si="93"/>
        <v>0</v>
      </c>
      <c r="M163">
        <f t="shared" si="94"/>
        <v>0</v>
      </c>
      <c r="O163">
        <f t="shared" si="95"/>
        <v>0</v>
      </c>
    </row>
    <row r="164" spans="2:15" x14ac:dyDescent="0.25">
      <c r="B164" s="3"/>
      <c r="C164" s="3"/>
      <c r="D164" s="3"/>
      <c r="E164" s="2" t="e">
        <f t="shared" si="91"/>
        <v>#DIV/0!</v>
      </c>
      <c r="F164" s="3"/>
      <c r="G164" s="3"/>
      <c r="H164">
        <f t="shared" si="173"/>
        <v>0</v>
      </c>
      <c r="L164">
        <f t="shared" si="93"/>
        <v>0</v>
      </c>
      <c r="M164">
        <f t="shared" si="94"/>
        <v>0</v>
      </c>
      <c r="O164">
        <f t="shared" si="95"/>
        <v>0</v>
      </c>
    </row>
    <row r="165" spans="2:15" x14ac:dyDescent="0.25">
      <c r="B165" s="3"/>
      <c r="C165" s="3"/>
      <c r="D165" s="3"/>
      <c r="E165" s="2" t="e">
        <f t="shared" si="91"/>
        <v>#DIV/0!</v>
      </c>
      <c r="F165" s="3"/>
      <c r="G165" s="3"/>
      <c r="H165">
        <f t="shared" si="173"/>
        <v>0</v>
      </c>
      <c r="L165">
        <f t="shared" si="93"/>
        <v>0</v>
      </c>
      <c r="M165">
        <f t="shared" si="94"/>
        <v>0</v>
      </c>
      <c r="O165">
        <f t="shared" si="95"/>
        <v>0</v>
      </c>
    </row>
    <row r="166" spans="2:15" x14ac:dyDescent="0.25">
      <c r="B166" s="3"/>
      <c r="C166" s="3"/>
      <c r="D166" s="3"/>
      <c r="E166" s="2" t="e">
        <f t="shared" si="91"/>
        <v>#DIV/0!</v>
      </c>
      <c r="F166" s="3"/>
      <c r="G166" s="3"/>
      <c r="H166">
        <f t="shared" si="173"/>
        <v>0</v>
      </c>
      <c r="L166">
        <f t="shared" si="93"/>
        <v>0</v>
      </c>
      <c r="M166">
        <f t="shared" si="94"/>
        <v>0</v>
      </c>
      <c r="O166">
        <f t="shared" si="95"/>
        <v>0</v>
      </c>
    </row>
    <row r="167" spans="2:15" x14ac:dyDescent="0.25">
      <c r="B167" s="3"/>
      <c r="C167" s="3"/>
      <c r="D167" s="3"/>
      <c r="E167" s="2" t="e">
        <f t="shared" si="91"/>
        <v>#DIV/0!</v>
      </c>
      <c r="F167" s="3"/>
      <c r="G167" s="3"/>
      <c r="H167">
        <f t="shared" si="173"/>
        <v>0</v>
      </c>
      <c r="L167">
        <f t="shared" si="93"/>
        <v>0</v>
      </c>
      <c r="M167">
        <f t="shared" si="94"/>
        <v>0</v>
      </c>
      <c r="O167">
        <f t="shared" si="95"/>
        <v>0</v>
      </c>
    </row>
    <row r="168" spans="2:15" x14ac:dyDescent="0.25">
      <c r="B168" s="3"/>
      <c r="C168" s="3"/>
      <c r="D168" s="3"/>
      <c r="E168" s="2" t="e">
        <f t="shared" si="91"/>
        <v>#DIV/0!</v>
      </c>
      <c r="F168" s="3"/>
      <c r="G168" s="3"/>
      <c r="H168">
        <f t="shared" si="173"/>
        <v>0</v>
      </c>
      <c r="L168">
        <f t="shared" si="93"/>
        <v>0</v>
      </c>
      <c r="M168">
        <f t="shared" si="94"/>
        <v>0</v>
      </c>
      <c r="O168">
        <f t="shared" si="95"/>
        <v>0</v>
      </c>
    </row>
    <row r="169" spans="2:15" x14ac:dyDescent="0.25">
      <c r="B169" s="3"/>
      <c r="C169" s="3"/>
      <c r="D169" s="3"/>
      <c r="E169" s="2" t="e">
        <f t="shared" si="91"/>
        <v>#DIV/0!</v>
      </c>
      <c r="F169" s="3"/>
      <c r="G169" s="3"/>
      <c r="H169">
        <f t="shared" si="173"/>
        <v>0</v>
      </c>
      <c r="L169">
        <f t="shared" si="93"/>
        <v>0</v>
      </c>
      <c r="M169">
        <f t="shared" si="94"/>
        <v>0</v>
      </c>
      <c r="O169">
        <f t="shared" si="95"/>
        <v>0</v>
      </c>
    </row>
    <row r="170" spans="2:15" x14ac:dyDescent="0.25">
      <c r="B170" s="3"/>
      <c r="C170" s="3"/>
      <c r="D170" s="3"/>
      <c r="E170" s="2" t="e">
        <f t="shared" si="91"/>
        <v>#DIV/0!</v>
      </c>
      <c r="F170" s="3"/>
      <c r="G170" s="3"/>
      <c r="H170">
        <f t="shared" si="173"/>
        <v>0</v>
      </c>
      <c r="L170">
        <f t="shared" si="93"/>
        <v>0</v>
      </c>
      <c r="M170">
        <f t="shared" si="94"/>
        <v>0</v>
      </c>
      <c r="O170">
        <f t="shared" si="95"/>
        <v>0</v>
      </c>
    </row>
    <row r="171" spans="2:15" x14ac:dyDescent="0.25">
      <c r="B171" s="3"/>
      <c r="C171" s="3"/>
      <c r="D171" s="3"/>
      <c r="E171" s="2" t="e">
        <f t="shared" si="91"/>
        <v>#DIV/0!</v>
      </c>
      <c r="F171" s="3"/>
      <c r="G171" s="3"/>
      <c r="H171">
        <f t="shared" si="173"/>
        <v>0</v>
      </c>
      <c r="L171">
        <f t="shared" si="93"/>
        <v>0</v>
      </c>
      <c r="M171">
        <f t="shared" si="94"/>
        <v>0</v>
      </c>
      <c r="O171">
        <f t="shared" si="95"/>
        <v>0</v>
      </c>
    </row>
    <row r="172" spans="2:15" x14ac:dyDescent="0.25">
      <c r="B172" s="3"/>
      <c r="C172" s="3"/>
      <c r="D172" s="3"/>
      <c r="E172" s="2" t="e">
        <f t="shared" si="91"/>
        <v>#DIV/0!</v>
      </c>
      <c r="F172" s="3"/>
      <c r="G172" s="3"/>
      <c r="H172">
        <f t="shared" si="173"/>
        <v>0</v>
      </c>
      <c r="L172">
        <f t="shared" si="93"/>
        <v>0</v>
      </c>
      <c r="M172">
        <f t="shared" si="94"/>
        <v>0</v>
      </c>
      <c r="O172">
        <f t="shared" si="95"/>
        <v>0</v>
      </c>
    </row>
    <row r="173" spans="2:15" x14ac:dyDescent="0.25">
      <c r="B173" s="3"/>
      <c r="C173" s="3"/>
      <c r="D173" s="3"/>
      <c r="E173" s="2" t="e">
        <f t="shared" si="91"/>
        <v>#DIV/0!</v>
      </c>
      <c r="F173" s="3"/>
      <c r="G173" s="3"/>
      <c r="H173">
        <f t="shared" si="173"/>
        <v>0</v>
      </c>
      <c r="L173">
        <f t="shared" si="93"/>
        <v>0</v>
      </c>
      <c r="M173">
        <f t="shared" si="94"/>
        <v>0</v>
      </c>
      <c r="O173">
        <f t="shared" si="95"/>
        <v>0</v>
      </c>
    </row>
    <row r="174" spans="2:15" ht="15.75" customHeight="1" x14ac:dyDescent="0.25">
      <c r="B174" s="3"/>
      <c r="C174" s="3"/>
      <c r="D174" s="3"/>
      <c r="E174" s="2" t="e">
        <f t="shared" si="91"/>
        <v>#DIV/0!</v>
      </c>
      <c r="F174" s="3"/>
      <c r="G174" s="3"/>
      <c r="H174">
        <f>F174-G174</f>
        <v>0</v>
      </c>
      <c r="L174">
        <f t="shared" si="93"/>
        <v>0</v>
      </c>
      <c r="M174">
        <f t="shared" si="94"/>
        <v>0</v>
      </c>
      <c r="O174">
        <f t="shared" si="95"/>
        <v>0</v>
      </c>
    </row>
    <row r="175" spans="2:15" ht="15" customHeight="1" x14ac:dyDescent="0.25">
      <c r="B175" s="3"/>
      <c r="C175" s="3"/>
      <c r="D175" s="3"/>
      <c r="E175" s="2" t="e">
        <f t="shared" si="91"/>
        <v>#DIV/0!</v>
      </c>
      <c r="F175" s="3"/>
      <c r="G175" s="3"/>
      <c r="H175">
        <f t="shared" ref="H175:H238" si="176">F175-G175</f>
        <v>0</v>
      </c>
      <c r="L175">
        <f t="shared" si="93"/>
        <v>0</v>
      </c>
      <c r="M175">
        <f t="shared" si="94"/>
        <v>0</v>
      </c>
      <c r="O175">
        <f t="shared" si="95"/>
        <v>0</v>
      </c>
    </row>
    <row r="176" spans="2:15" x14ac:dyDescent="0.25">
      <c r="B176" s="3"/>
      <c r="C176" s="3"/>
      <c r="D176" s="3"/>
      <c r="E176" s="2" t="e">
        <f t="shared" si="91"/>
        <v>#DIV/0!</v>
      </c>
      <c r="F176" s="3"/>
      <c r="G176" s="3"/>
      <c r="H176">
        <f t="shared" si="176"/>
        <v>0</v>
      </c>
      <c r="L176">
        <f t="shared" si="93"/>
        <v>0</v>
      </c>
      <c r="M176">
        <f t="shared" si="94"/>
        <v>0</v>
      </c>
      <c r="O176">
        <f t="shared" si="95"/>
        <v>0</v>
      </c>
    </row>
    <row r="177" spans="2:15" x14ac:dyDescent="0.25">
      <c r="B177" s="3"/>
      <c r="C177" s="3"/>
      <c r="D177" s="3"/>
      <c r="E177" s="2" t="e">
        <f t="shared" si="91"/>
        <v>#DIV/0!</v>
      </c>
      <c r="H177">
        <f t="shared" si="176"/>
        <v>0</v>
      </c>
      <c r="L177">
        <v>0</v>
      </c>
      <c r="M177">
        <f t="shared" si="94"/>
        <v>0</v>
      </c>
      <c r="O177">
        <f t="shared" si="95"/>
        <v>0</v>
      </c>
    </row>
    <row r="178" spans="2:15" ht="14.25" customHeight="1" x14ac:dyDescent="0.25">
      <c r="B178" s="3"/>
      <c r="C178" s="3"/>
      <c r="D178" s="3"/>
      <c r="E178" s="2" t="e">
        <f t="shared" si="91"/>
        <v>#DIV/0!</v>
      </c>
      <c r="H178">
        <f t="shared" si="176"/>
        <v>0</v>
      </c>
      <c r="L178">
        <v>0</v>
      </c>
      <c r="M178">
        <f t="shared" si="94"/>
        <v>0</v>
      </c>
      <c r="O178">
        <f t="shared" si="95"/>
        <v>0</v>
      </c>
    </row>
    <row r="179" spans="2:15" x14ac:dyDescent="0.25">
      <c r="B179" s="3"/>
      <c r="C179" s="3"/>
      <c r="D179" s="3"/>
      <c r="E179" s="2" t="e">
        <f t="shared" si="91"/>
        <v>#DIV/0!</v>
      </c>
      <c r="H179">
        <f t="shared" si="176"/>
        <v>0</v>
      </c>
      <c r="L179">
        <f t="shared" ref="L179:L186" si="177">B179*10</f>
        <v>0</v>
      </c>
      <c r="M179">
        <f t="shared" si="94"/>
        <v>0</v>
      </c>
      <c r="O179">
        <f t="shared" si="95"/>
        <v>0</v>
      </c>
    </row>
    <row r="180" spans="2:15" x14ac:dyDescent="0.25">
      <c r="B180" s="3"/>
      <c r="C180" s="3"/>
      <c r="D180" s="3"/>
      <c r="E180" s="2" t="e">
        <f t="shared" si="91"/>
        <v>#DIV/0!</v>
      </c>
      <c r="H180">
        <f t="shared" si="176"/>
        <v>0</v>
      </c>
      <c r="L180">
        <f t="shared" si="177"/>
        <v>0</v>
      </c>
      <c r="M180">
        <f t="shared" si="94"/>
        <v>0</v>
      </c>
      <c r="O180">
        <f>SUM(I180:N180)</f>
        <v>0</v>
      </c>
    </row>
    <row r="181" spans="2:15" x14ac:dyDescent="0.25">
      <c r="B181" s="3"/>
      <c r="C181" s="3"/>
      <c r="D181" s="3"/>
      <c r="E181" s="2" t="e">
        <f t="shared" si="91"/>
        <v>#DIV/0!</v>
      </c>
      <c r="H181">
        <f t="shared" si="176"/>
        <v>0</v>
      </c>
      <c r="L181">
        <f t="shared" si="177"/>
        <v>0</v>
      </c>
      <c r="M181">
        <f t="shared" si="94"/>
        <v>0</v>
      </c>
      <c r="O181">
        <f t="shared" ref="O181:O244" si="178">SUM(I181:N181)</f>
        <v>0</v>
      </c>
    </row>
    <row r="182" spans="2:15" x14ac:dyDescent="0.25">
      <c r="B182" s="3"/>
      <c r="C182" s="3"/>
      <c r="D182" s="3"/>
      <c r="E182" s="2" t="e">
        <f t="shared" si="91"/>
        <v>#DIV/0!</v>
      </c>
      <c r="L182">
        <f t="shared" si="177"/>
        <v>0</v>
      </c>
      <c r="M182">
        <f t="shared" si="94"/>
        <v>0</v>
      </c>
      <c r="O182">
        <f t="shared" si="178"/>
        <v>0</v>
      </c>
    </row>
    <row r="183" spans="2:15" x14ac:dyDescent="0.25">
      <c r="B183" s="3"/>
      <c r="C183" s="3"/>
      <c r="D183" s="3"/>
      <c r="E183" s="2" t="e">
        <f t="shared" si="91"/>
        <v>#DIV/0!</v>
      </c>
      <c r="H183">
        <f t="shared" ref="H183:H188" si="179">F183-G183</f>
        <v>0</v>
      </c>
      <c r="L183">
        <f t="shared" si="177"/>
        <v>0</v>
      </c>
      <c r="M183">
        <f t="shared" si="94"/>
        <v>0</v>
      </c>
      <c r="O183">
        <f t="shared" si="178"/>
        <v>0</v>
      </c>
    </row>
    <row r="184" spans="2:15" x14ac:dyDescent="0.25">
      <c r="B184" s="3"/>
      <c r="C184" s="3"/>
      <c r="D184" s="3"/>
      <c r="E184" s="2" t="e">
        <f t="shared" si="91"/>
        <v>#DIV/0!</v>
      </c>
      <c r="H184">
        <f t="shared" si="179"/>
        <v>0</v>
      </c>
      <c r="L184">
        <f t="shared" si="177"/>
        <v>0</v>
      </c>
      <c r="M184">
        <f t="shared" si="94"/>
        <v>0</v>
      </c>
      <c r="O184">
        <f t="shared" si="178"/>
        <v>0</v>
      </c>
    </row>
    <row r="185" spans="2:15" x14ac:dyDescent="0.25">
      <c r="B185" s="3"/>
      <c r="C185" s="3"/>
      <c r="D185" s="3"/>
      <c r="E185" s="2" t="e">
        <f t="shared" si="91"/>
        <v>#DIV/0!</v>
      </c>
      <c r="H185">
        <f t="shared" si="179"/>
        <v>0</v>
      </c>
      <c r="L185">
        <f t="shared" si="177"/>
        <v>0</v>
      </c>
      <c r="M185">
        <f t="shared" si="94"/>
        <v>0</v>
      </c>
      <c r="O185">
        <f t="shared" si="178"/>
        <v>0</v>
      </c>
    </row>
    <row r="186" spans="2:15" x14ac:dyDescent="0.25">
      <c r="B186" s="3"/>
      <c r="C186" s="3"/>
      <c r="D186" s="3"/>
      <c r="E186" s="2" t="e">
        <f t="shared" si="91"/>
        <v>#DIV/0!</v>
      </c>
      <c r="H186">
        <f t="shared" si="179"/>
        <v>0</v>
      </c>
      <c r="L186">
        <f t="shared" si="177"/>
        <v>0</v>
      </c>
      <c r="M186">
        <f t="shared" si="94"/>
        <v>0</v>
      </c>
      <c r="O186">
        <f t="shared" si="178"/>
        <v>0</v>
      </c>
    </row>
    <row r="187" spans="2:15" ht="14.25" customHeight="1" x14ac:dyDescent="0.25">
      <c r="B187" s="3"/>
      <c r="C187" s="3"/>
      <c r="D187" s="3"/>
      <c r="E187" s="2" t="e">
        <f t="shared" ref="E187:E250" si="180">(B187)/(B187+C187+D187)</f>
        <v>#DIV/0!</v>
      </c>
      <c r="H187">
        <f t="shared" si="179"/>
        <v>0</v>
      </c>
      <c r="L187">
        <v>0</v>
      </c>
      <c r="M187">
        <f t="shared" ref="M187:M226" si="181">D187*5</f>
        <v>0</v>
      </c>
      <c r="O187">
        <f t="shared" si="178"/>
        <v>0</v>
      </c>
    </row>
    <row r="188" spans="2:15" x14ac:dyDescent="0.25">
      <c r="B188" s="3"/>
      <c r="C188" s="3"/>
      <c r="D188" s="3"/>
      <c r="E188" s="2" t="e">
        <f t="shared" si="180"/>
        <v>#DIV/0!</v>
      </c>
      <c r="H188">
        <f t="shared" si="179"/>
        <v>0</v>
      </c>
      <c r="L188">
        <f t="shared" ref="L188:L251" si="182">B188*10</f>
        <v>0</v>
      </c>
      <c r="M188">
        <f t="shared" si="181"/>
        <v>0</v>
      </c>
      <c r="O188">
        <f t="shared" si="178"/>
        <v>0</v>
      </c>
    </row>
    <row r="189" spans="2:15" x14ac:dyDescent="0.25">
      <c r="B189" s="3"/>
      <c r="C189" s="3"/>
      <c r="D189" s="3"/>
      <c r="E189" s="2" t="e">
        <f t="shared" si="180"/>
        <v>#DIV/0!</v>
      </c>
      <c r="H189">
        <f t="shared" si="176"/>
        <v>0</v>
      </c>
      <c r="L189">
        <f t="shared" si="182"/>
        <v>0</v>
      </c>
      <c r="M189">
        <f t="shared" si="181"/>
        <v>0</v>
      </c>
      <c r="O189">
        <f t="shared" si="178"/>
        <v>0</v>
      </c>
    </row>
    <row r="190" spans="2:15" x14ac:dyDescent="0.25">
      <c r="B190" s="3"/>
      <c r="C190" s="3"/>
      <c r="D190" s="3"/>
      <c r="E190" s="2" t="e">
        <f t="shared" si="180"/>
        <v>#DIV/0!</v>
      </c>
      <c r="H190">
        <f t="shared" si="176"/>
        <v>0</v>
      </c>
      <c r="L190">
        <f t="shared" si="182"/>
        <v>0</v>
      </c>
      <c r="M190">
        <f t="shared" si="181"/>
        <v>0</v>
      </c>
      <c r="O190">
        <f t="shared" si="178"/>
        <v>0</v>
      </c>
    </row>
    <row r="191" spans="2:15" x14ac:dyDescent="0.25">
      <c r="B191" s="3"/>
      <c r="C191" s="3"/>
      <c r="D191" s="3"/>
      <c r="E191" s="2" t="e">
        <f t="shared" si="180"/>
        <v>#DIV/0!</v>
      </c>
      <c r="H191">
        <f t="shared" si="176"/>
        <v>0</v>
      </c>
      <c r="L191">
        <f t="shared" si="182"/>
        <v>0</v>
      </c>
      <c r="M191">
        <f t="shared" si="181"/>
        <v>0</v>
      </c>
      <c r="O191">
        <f t="shared" si="178"/>
        <v>0</v>
      </c>
    </row>
    <row r="192" spans="2:15" ht="14.25" customHeight="1" x14ac:dyDescent="0.25">
      <c r="B192" s="3"/>
      <c r="C192" s="3"/>
      <c r="D192" s="3"/>
      <c r="E192" s="2" t="e">
        <f t="shared" si="180"/>
        <v>#DIV/0!</v>
      </c>
      <c r="H192">
        <f t="shared" si="176"/>
        <v>0</v>
      </c>
      <c r="L192">
        <v>0</v>
      </c>
      <c r="M192">
        <f t="shared" si="181"/>
        <v>0</v>
      </c>
      <c r="O192">
        <f t="shared" si="178"/>
        <v>0</v>
      </c>
    </row>
    <row r="193" spans="2:15" ht="14.25" customHeight="1" x14ac:dyDescent="0.25">
      <c r="B193" s="3"/>
      <c r="C193" s="3"/>
      <c r="D193" s="3"/>
      <c r="E193" s="2" t="e">
        <f t="shared" si="180"/>
        <v>#DIV/0!</v>
      </c>
      <c r="H193">
        <f t="shared" si="176"/>
        <v>0</v>
      </c>
      <c r="L193">
        <v>0</v>
      </c>
      <c r="M193">
        <f t="shared" si="181"/>
        <v>0</v>
      </c>
      <c r="O193">
        <f t="shared" si="178"/>
        <v>0</v>
      </c>
    </row>
    <row r="194" spans="2:15" x14ac:dyDescent="0.25">
      <c r="B194" s="3"/>
      <c r="C194" s="3"/>
      <c r="D194" s="3"/>
      <c r="E194" s="2" t="e">
        <f t="shared" si="180"/>
        <v>#DIV/0!</v>
      </c>
      <c r="H194">
        <f t="shared" si="176"/>
        <v>0</v>
      </c>
      <c r="L194">
        <f t="shared" ref="L194" si="183">B194*10</f>
        <v>0</v>
      </c>
      <c r="M194">
        <f t="shared" si="181"/>
        <v>0</v>
      </c>
      <c r="O194">
        <f t="shared" si="178"/>
        <v>0</v>
      </c>
    </row>
    <row r="195" spans="2:15" x14ac:dyDescent="0.25">
      <c r="B195" s="3"/>
      <c r="C195" s="3"/>
      <c r="D195" s="3"/>
      <c r="E195" s="2" t="e">
        <f t="shared" si="180"/>
        <v>#DIV/0!</v>
      </c>
      <c r="H195">
        <f t="shared" si="176"/>
        <v>0</v>
      </c>
      <c r="L195">
        <f t="shared" si="182"/>
        <v>0</v>
      </c>
      <c r="M195">
        <f t="shared" si="181"/>
        <v>0</v>
      </c>
      <c r="O195">
        <f t="shared" si="178"/>
        <v>0</v>
      </c>
    </row>
    <row r="196" spans="2:15" x14ac:dyDescent="0.25">
      <c r="B196" s="3"/>
      <c r="C196" s="3"/>
      <c r="D196" s="3"/>
      <c r="E196" s="2" t="e">
        <f t="shared" si="180"/>
        <v>#DIV/0!</v>
      </c>
      <c r="H196">
        <f t="shared" si="176"/>
        <v>0</v>
      </c>
      <c r="L196">
        <f t="shared" si="182"/>
        <v>0</v>
      </c>
      <c r="M196">
        <f t="shared" si="181"/>
        <v>0</v>
      </c>
      <c r="O196">
        <f t="shared" si="178"/>
        <v>0</v>
      </c>
    </row>
    <row r="197" spans="2:15" x14ac:dyDescent="0.25">
      <c r="B197" s="3"/>
      <c r="C197" s="3"/>
      <c r="D197" s="3"/>
      <c r="E197" s="2" t="e">
        <f t="shared" si="180"/>
        <v>#DIV/0!</v>
      </c>
      <c r="H197">
        <f t="shared" si="176"/>
        <v>0</v>
      </c>
      <c r="L197">
        <f t="shared" si="182"/>
        <v>0</v>
      </c>
      <c r="M197">
        <f t="shared" si="181"/>
        <v>0</v>
      </c>
      <c r="O197">
        <f t="shared" si="178"/>
        <v>0</v>
      </c>
    </row>
    <row r="198" spans="2:15" x14ac:dyDescent="0.25">
      <c r="B198" s="3"/>
      <c r="C198" s="3"/>
      <c r="D198" s="3"/>
      <c r="E198" s="2" t="e">
        <f t="shared" si="180"/>
        <v>#DIV/0!</v>
      </c>
      <c r="H198">
        <f t="shared" si="176"/>
        <v>0</v>
      </c>
      <c r="L198">
        <f t="shared" si="182"/>
        <v>0</v>
      </c>
      <c r="M198">
        <f t="shared" si="181"/>
        <v>0</v>
      </c>
      <c r="O198">
        <f t="shared" si="178"/>
        <v>0</v>
      </c>
    </row>
    <row r="199" spans="2:15" x14ac:dyDescent="0.25">
      <c r="B199" s="3"/>
      <c r="C199" s="3"/>
      <c r="D199" s="3"/>
      <c r="E199" s="2" t="e">
        <f t="shared" si="180"/>
        <v>#DIV/0!</v>
      </c>
      <c r="H199">
        <f t="shared" si="176"/>
        <v>0</v>
      </c>
      <c r="L199">
        <f t="shared" si="182"/>
        <v>0</v>
      </c>
      <c r="M199">
        <f t="shared" si="181"/>
        <v>0</v>
      </c>
      <c r="O199">
        <f t="shared" si="178"/>
        <v>0</v>
      </c>
    </row>
    <row r="200" spans="2:15" x14ac:dyDescent="0.25">
      <c r="B200" s="3"/>
      <c r="C200" s="3"/>
      <c r="D200" s="3"/>
      <c r="E200" s="2" t="e">
        <f t="shared" si="180"/>
        <v>#DIV/0!</v>
      </c>
      <c r="H200">
        <f t="shared" si="176"/>
        <v>0</v>
      </c>
      <c r="L200">
        <f t="shared" si="182"/>
        <v>0</v>
      </c>
      <c r="M200">
        <f t="shared" si="181"/>
        <v>0</v>
      </c>
      <c r="O200">
        <f t="shared" si="178"/>
        <v>0</v>
      </c>
    </row>
    <row r="201" spans="2:15" x14ac:dyDescent="0.25">
      <c r="B201" s="3"/>
      <c r="C201" s="3"/>
      <c r="D201" s="3"/>
      <c r="E201" s="2" t="e">
        <f t="shared" si="180"/>
        <v>#DIV/0!</v>
      </c>
      <c r="H201">
        <f t="shared" si="176"/>
        <v>0</v>
      </c>
      <c r="L201">
        <f t="shared" si="182"/>
        <v>0</v>
      </c>
      <c r="M201">
        <f t="shared" si="181"/>
        <v>0</v>
      </c>
      <c r="O201">
        <f t="shared" si="178"/>
        <v>0</v>
      </c>
    </row>
    <row r="202" spans="2:15" x14ac:dyDescent="0.25">
      <c r="B202" s="3"/>
      <c r="C202" s="3"/>
      <c r="D202" s="3"/>
      <c r="E202" s="2" t="e">
        <f t="shared" si="180"/>
        <v>#DIV/0!</v>
      </c>
      <c r="H202">
        <f t="shared" si="176"/>
        <v>0</v>
      </c>
      <c r="L202">
        <f t="shared" si="182"/>
        <v>0</v>
      </c>
      <c r="M202">
        <f t="shared" si="181"/>
        <v>0</v>
      </c>
      <c r="O202">
        <f t="shared" si="178"/>
        <v>0</v>
      </c>
    </row>
    <row r="203" spans="2:15" ht="14.25" customHeight="1" x14ac:dyDescent="0.25">
      <c r="B203" s="3"/>
      <c r="C203" s="3"/>
      <c r="D203" s="3"/>
      <c r="E203" s="2" t="e">
        <f t="shared" si="180"/>
        <v>#DIV/0!</v>
      </c>
      <c r="H203">
        <f t="shared" si="176"/>
        <v>0</v>
      </c>
      <c r="L203">
        <v>0</v>
      </c>
      <c r="M203">
        <f t="shared" si="181"/>
        <v>0</v>
      </c>
      <c r="O203">
        <f t="shared" si="178"/>
        <v>0</v>
      </c>
    </row>
    <row r="204" spans="2:15" ht="14.25" customHeight="1" x14ac:dyDescent="0.25">
      <c r="B204" s="3"/>
      <c r="C204" s="3"/>
      <c r="D204" s="3"/>
      <c r="E204" s="2" t="e">
        <f t="shared" si="180"/>
        <v>#DIV/0!</v>
      </c>
      <c r="H204">
        <f t="shared" si="176"/>
        <v>0</v>
      </c>
      <c r="L204">
        <v>0</v>
      </c>
      <c r="M204">
        <f t="shared" si="181"/>
        <v>0</v>
      </c>
      <c r="O204">
        <f t="shared" si="178"/>
        <v>0</v>
      </c>
    </row>
    <row r="205" spans="2:15" x14ac:dyDescent="0.25">
      <c r="B205" s="3"/>
      <c r="C205" s="3"/>
      <c r="D205" s="3"/>
      <c r="E205" s="2" t="e">
        <f t="shared" si="180"/>
        <v>#DIV/0!</v>
      </c>
      <c r="H205">
        <f t="shared" si="176"/>
        <v>0</v>
      </c>
      <c r="L205">
        <f t="shared" si="182"/>
        <v>0</v>
      </c>
      <c r="M205">
        <f t="shared" si="181"/>
        <v>0</v>
      </c>
      <c r="O205">
        <f t="shared" si="178"/>
        <v>0</v>
      </c>
    </row>
    <row r="206" spans="2:15" ht="14.25" customHeight="1" x14ac:dyDescent="0.25">
      <c r="B206" s="3"/>
      <c r="C206" s="3"/>
      <c r="D206" s="3"/>
      <c r="E206" s="2" t="e">
        <f t="shared" si="180"/>
        <v>#DIV/0!</v>
      </c>
      <c r="H206">
        <f t="shared" si="176"/>
        <v>0</v>
      </c>
      <c r="L206">
        <v>0</v>
      </c>
      <c r="M206">
        <f t="shared" si="181"/>
        <v>0</v>
      </c>
      <c r="O206">
        <f t="shared" si="178"/>
        <v>0</v>
      </c>
    </row>
    <row r="207" spans="2:15" x14ac:dyDescent="0.25">
      <c r="B207" s="3"/>
      <c r="C207" s="3"/>
      <c r="D207" s="3"/>
      <c r="E207" s="2" t="e">
        <f t="shared" si="180"/>
        <v>#DIV/0!</v>
      </c>
      <c r="H207">
        <f t="shared" si="176"/>
        <v>0</v>
      </c>
      <c r="L207">
        <f t="shared" ref="L207:L209" si="184">B207*10</f>
        <v>0</v>
      </c>
      <c r="M207">
        <f t="shared" si="181"/>
        <v>0</v>
      </c>
      <c r="O207">
        <f t="shared" si="178"/>
        <v>0</v>
      </c>
    </row>
    <row r="208" spans="2:15" x14ac:dyDescent="0.25">
      <c r="B208" s="3"/>
      <c r="C208" s="3"/>
      <c r="D208" s="3"/>
      <c r="E208" s="2" t="e">
        <f t="shared" si="180"/>
        <v>#DIV/0!</v>
      </c>
      <c r="H208">
        <f t="shared" si="176"/>
        <v>0</v>
      </c>
      <c r="L208">
        <f t="shared" si="184"/>
        <v>0</v>
      </c>
      <c r="M208">
        <f t="shared" si="181"/>
        <v>0</v>
      </c>
      <c r="O208">
        <f t="shared" si="178"/>
        <v>0</v>
      </c>
    </row>
    <row r="209" spans="2:15" ht="16.5" customHeight="1" x14ac:dyDescent="0.25">
      <c r="B209" s="3"/>
      <c r="C209" s="3"/>
      <c r="D209" s="3"/>
      <c r="E209" s="2" t="e">
        <f t="shared" si="180"/>
        <v>#DIV/0!</v>
      </c>
      <c r="H209">
        <f t="shared" si="176"/>
        <v>0</v>
      </c>
      <c r="L209">
        <f t="shared" si="184"/>
        <v>0</v>
      </c>
      <c r="M209">
        <f t="shared" si="181"/>
        <v>0</v>
      </c>
      <c r="O209">
        <f t="shared" si="178"/>
        <v>0</v>
      </c>
    </row>
    <row r="210" spans="2:15" ht="14.25" customHeight="1" x14ac:dyDescent="0.25">
      <c r="B210" s="3"/>
      <c r="C210" s="3"/>
      <c r="D210" s="3"/>
      <c r="E210" s="2" t="e">
        <f t="shared" si="180"/>
        <v>#DIV/0!</v>
      </c>
      <c r="H210">
        <f t="shared" si="176"/>
        <v>0</v>
      </c>
      <c r="L210">
        <v>0</v>
      </c>
      <c r="M210">
        <f t="shared" si="181"/>
        <v>0</v>
      </c>
      <c r="O210">
        <f t="shared" si="178"/>
        <v>0</v>
      </c>
    </row>
    <row r="211" spans="2:15" x14ac:dyDescent="0.25">
      <c r="B211" s="3"/>
      <c r="C211" s="3"/>
      <c r="D211" s="3"/>
      <c r="E211" s="2" t="e">
        <f t="shared" si="180"/>
        <v>#DIV/0!</v>
      </c>
      <c r="H211">
        <f t="shared" si="176"/>
        <v>0</v>
      </c>
      <c r="L211">
        <f t="shared" ref="L211" si="185">B211*10</f>
        <v>0</v>
      </c>
      <c r="M211">
        <f t="shared" si="181"/>
        <v>0</v>
      </c>
      <c r="O211">
        <f t="shared" si="178"/>
        <v>0</v>
      </c>
    </row>
    <row r="212" spans="2:15" x14ac:dyDescent="0.25">
      <c r="B212" s="3"/>
      <c r="C212" s="3"/>
      <c r="D212" s="3"/>
      <c r="E212" s="2" t="e">
        <f t="shared" si="180"/>
        <v>#DIV/0!</v>
      </c>
      <c r="H212">
        <f t="shared" si="176"/>
        <v>0</v>
      </c>
      <c r="L212">
        <f t="shared" si="182"/>
        <v>0</v>
      </c>
      <c r="M212">
        <f t="shared" si="181"/>
        <v>0</v>
      </c>
      <c r="O212">
        <f t="shared" si="178"/>
        <v>0</v>
      </c>
    </row>
    <row r="213" spans="2:15" x14ac:dyDescent="0.25">
      <c r="B213" s="3"/>
      <c r="C213" s="3"/>
      <c r="D213" s="3"/>
      <c r="E213" s="2" t="e">
        <f t="shared" si="180"/>
        <v>#DIV/0!</v>
      </c>
      <c r="H213">
        <f t="shared" si="176"/>
        <v>0</v>
      </c>
      <c r="L213">
        <f t="shared" si="182"/>
        <v>0</v>
      </c>
      <c r="M213">
        <f t="shared" si="181"/>
        <v>0</v>
      </c>
      <c r="O213">
        <f t="shared" si="178"/>
        <v>0</v>
      </c>
    </row>
    <row r="214" spans="2:15" ht="14.25" customHeight="1" x14ac:dyDescent="0.25">
      <c r="B214" s="3"/>
      <c r="C214" s="3"/>
      <c r="D214" s="3"/>
      <c r="E214" s="2" t="e">
        <f t="shared" si="180"/>
        <v>#DIV/0!</v>
      </c>
      <c r="H214">
        <f t="shared" si="176"/>
        <v>0</v>
      </c>
      <c r="L214">
        <v>0</v>
      </c>
      <c r="M214">
        <f t="shared" si="181"/>
        <v>0</v>
      </c>
      <c r="O214">
        <f t="shared" si="178"/>
        <v>0</v>
      </c>
    </row>
    <row r="215" spans="2:15" x14ac:dyDescent="0.25">
      <c r="B215" s="3"/>
      <c r="C215" s="3"/>
      <c r="D215" s="3"/>
      <c r="E215" s="2" t="e">
        <f t="shared" si="180"/>
        <v>#DIV/0!</v>
      </c>
      <c r="H215">
        <f t="shared" si="176"/>
        <v>0</v>
      </c>
      <c r="L215">
        <f t="shared" si="182"/>
        <v>0</v>
      </c>
      <c r="M215">
        <f t="shared" si="181"/>
        <v>0</v>
      </c>
      <c r="O215">
        <f t="shared" si="178"/>
        <v>0</v>
      </c>
    </row>
    <row r="216" spans="2:15" x14ac:dyDescent="0.25">
      <c r="B216" s="3"/>
      <c r="C216" s="3"/>
      <c r="D216" s="3"/>
      <c r="E216" s="2" t="e">
        <f t="shared" si="180"/>
        <v>#DIV/0!</v>
      </c>
      <c r="H216">
        <f t="shared" si="176"/>
        <v>0</v>
      </c>
      <c r="L216">
        <f t="shared" si="182"/>
        <v>0</v>
      </c>
      <c r="M216">
        <f t="shared" si="181"/>
        <v>0</v>
      </c>
      <c r="O216">
        <f t="shared" si="178"/>
        <v>0</v>
      </c>
    </row>
    <row r="217" spans="2:15" x14ac:dyDescent="0.25">
      <c r="B217" s="3"/>
      <c r="C217" s="3"/>
      <c r="D217" s="3"/>
      <c r="E217" s="2" t="e">
        <f t="shared" si="180"/>
        <v>#DIV/0!</v>
      </c>
      <c r="H217">
        <f t="shared" si="176"/>
        <v>0</v>
      </c>
      <c r="L217">
        <f t="shared" si="182"/>
        <v>0</v>
      </c>
      <c r="M217">
        <f t="shared" si="181"/>
        <v>0</v>
      </c>
      <c r="O217">
        <f t="shared" si="178"/>
        <v>0</v>
      </c>
    </row>
    <row r="218" spans="2:15" x14ac:dyDescent="0.25">
      <c r="B218" s="3"/>
      <c r="C218" s="3"/>
      <c r="D218" s="3"/>
      <c r="E218" s="2" t="e">
        <f t="shared" si="180"/>
        <v>#DIV/0!</v>
      </c>
      <c r="H218">
        <f t="shared" si="176"/>
        <v>0</v>
      </c>
      <c r="L218">
        <f t="shared" si="182"/>
        <v>0</v>
      </c>
      <c r="M218">
        <f t="shared" si="181"/>
        <v>0</v>
      </c>
      <c r="O218">
        <f t="shared" si="178"/>
        <v>0</v>
      </c>
    </row>
    <row r="219" spans="2:15" x14ac:dyDescent="0.25">
      <c r="B219" s="3"/>
      <c r="C219" s="3"/>
      <c r="D219" s="3"/>
      <c r="E219" s="2" t="e">
        <f t="shared" si="180"/>
        <v>#DIV/0!</v>
      </c>
      <c r="H219">
        <f t="shared" si="176"/>
        <v>0</v>
      </c>
      <c r="L219">
        <f t="shared" si="182"/>
        <v>0</v>
      </c>
      <c r="M219">
        <f t="shared" si="181"/>
        <v>0</v>
      </c>
      <c r="O219">
        <f t="shared" si="178"/>
        <v>0</v>
      </c>
    </row>
    <row r="220" spans="2:15" x14ac:dyDescent="0.25">
      <c r="E220" s="2" t="e">
        <f t="shared" si="180"/>
        <v>#DIV/0!</v>
      </c>
      <c r="H220">
        <f t="shared" si="176"/>
        <v>0</v>
      </c>
      <c r="L220">
        <f t="shared" si="182"/>
        <v>0</v>
      </c>
      <c r="M220">
        <f t="shared" si="181"/>
        <v>0</v>
      </c>
      <c r="O220">
        <f t="shared" si="178"/>
        <v>0</v>
      </c>
    </row>
    <row r="221" spans="2:15" x14ac:dyDescent="0.25">
      <c r="E221" s="2" t="e">
        <f t="shared" si="180"/>
        <v>#DIV/0!</v>
      </c>
      <c r="H221">
        <f t="shared" si="176"/>
        <v>0</v>
      </c>
      <c r="L221">
        <f t="shared" si="182"/>
        <v>0</v>
      </c>
      <c r="M221">
        <f t="shared" si="181"/>
        <v>0</v>
      </c>
      <c r="O221">
        <f t="shared" si="178"/>
        <v>0</v>
      </c>
    </row>
    <row r="222" spans="2:15" x14ac:dyDescent="0.25">
      <c r="E222" s="2" t="e">
        <f t="shared" si="180"/>
        <v>#DIV/0!</v>
      </c>
      <c r="H222">
        <f t="shared" si="176"/>
        <v>0</v>
      </c>
      <c r="L222">
        <f t="shared" si="182"/>
        <v>0</v>
      </c>
      <c r="M222">
        <f t="shared" si="181"/>
        <v>0</v>
      </c>
      <c r="O222">
        <f t="shared" si="178"/>
        <v>0</v>
      </c>
    </row>
    <row r="223" spans="2:15" x14ac:dyDescent="0.25">
      <c r="E223" s="2" t="e">
        <f t="shared" si="180"/>
        <v>#DIV/0!</v>
      </c>
      <c r="H223">
        <f t="shared" si="176"/>
        <v>0</v>
      </c>
      <c r="L223">
        <f t="shared" si="182"/>
        <v>0</v>
      </c>
      <c r="M223">
        <f t="shared" si="181"/>
        <v>0</v>
      </c>
      <c r="O223">
        <f t="shared" si="178"/>
        <v>0</v>
      </c>
    </row>
    <row r="224" spans="2:15" x14ac:dyDescent="0.25">
      <c r="E224" s="2" t="e">
        <f t="shared" si="180"/>
        <v>#DIV/0!</v>
      </c>
      <c r="H224">
        <f t="shared" si="176"/>
        <v>0</v>
      </c>
      <c r="L224">
        <f t="shared" si="182"/>
        <v>0</v>
      </c>
      <c r="M224">
        <f t="shared" si="181"/>
        <v>0</v>
      </c>
      <c r="O224">
        <f t="shared" si="178"/>
        <v>0</v>
      </c>
    </row>
    <row r="225" spans="5:15" x14ac:dyDescent="0.25">
      <c r="E225" s="2" t="e">
        <f t="shared" si="180"/>
        <v>#DIV/0!</v>
      </c>
      <c r="H225">
        <f t="shared" si="176"/>
        <v>0</v>
      </c>
      <c r="L225">
        <f t="shared" si="182"/>
        <v>0</v>
      </c>
      <c r="M225">
        <f t="shared" si="181"/>
        <v>0</v>
      </c>
      <c r="O225">
        <f t="shared" si="178"/>
        <v>0</v>
      </c>
    </row>
    <row r="226" spans="5:15" x14ac:dyDescent="0.25">
      <c r="E226" s="2" t="e">
        <f t="shared" si="180"/>
        <v>#DIV/0!</v>
      </c>
      <c r="H226">
        <f t="shared" si="176"/>
        <v>0</v>
      </c>
      <c r="L226">
        <f t="shared" si="182"/>
        <v>0</v>
      </c>
      <c r="M226">
        <f t="shared" si="181"/>
        <v>0</v>
      </c>
      <c r="O226">
        <f t="shared" si="178"/>
        <v>0</v>
      </c>
    </row>
    <row r="227" spans="5:15" x14ac:dyDescent="0.25">
      <c r="E227" s="2" t="e">
        <f t="shared" si="180"/>
        <v>#DIV/0!</v>
      </c>
      <c r="H227">
        <f t="shared" si="176"/>
        <v>0</v>
      </c>
      <c r="L227">
        <f t="shared" si="182"/>
        <v>0</v>
      </c>
      <c r="M227">
        <v>0</v>
      </c>
      <c r="O227">
        <f t="shared" si="178"/>
        <v>0</v>
      </c>
    </row>
    <row r="228" spans="5:15" x14ac:dyDescent="0.25">
      <c r="E228" s="2" t="e">
        <f t="shared" si="180"/>
        <v>#DIV/0!</v>
      </c>
      <c r="H228">
        <f t="shared" si="176"/>
        <v>0</v>
      </c>
      <c r="L228">
        <f t="shared" si="182"/>
        <v>0</v>
      </c>
      <c r="M228">
        <f t="shared" ref="M228:M286" si="186">D228*5</f>
        <v>0</v>
      </c>
      <c r="O228">
        <f t="shared" si="178"/>
        <v>0</v>
      </c>
    </row>
    <row r="229" spans="5:15" x14ac:dyDescent="0.25">
      <c r="E229" s="2" t="e">
        <f t="shared" si="180"/>
        <v>#DIV/0!</v>
      </c>
      <c r="H229">
        <f t="shared" si="176"/>
        <v>0</v>
      </c>
      <c r="L229">
        <f t="shared" si="182"/>
        <v>0</v>
      </c>
      <c r="M229">
        <f t="shared" si="186"/>
        <v>0</v>
      </c>
      <c r="O229">
        <f t="shared" si="178"/>
        <v>0</v>
      </c>
    </row>
    <row r="230" spans="5:15" x14ac:dyDescent="0.25">
      <c r="E230" s="2" t="e">
        <f t="shared" si="180"/>
        <v>#DIV/0!</v>
      </c>
      <c r="H230">
        <f t="shared" si="176"/>
        <v>0</v>
      </c>
      <c r="L230">
        <f t="shared" si="182"/>
        <v>0</v>
      </c>
      <c r="M230">
        <f t="shared" si="186"/>
        <v>0</v>
      </c>
      <c r="O230">
        <f t="shared" si="178"/>
        <v>0</v>
      </c>
    </row>
    <row r="231" spans="5:15" x14ac:dyDescent="0.25">
      <c r="E231" s="2" t="e">
        <f t="shared" si="180"/>
        <v>#DIV/0!</v>
      </c>
      <c r="H231">
        <f t="shared" si="176"/>
        <v>0</v>
      </c>
      <c r="L231">
        <f t="shared" si="182"/>
        <v>0</v>
      </c>
      <c r="M231">
        <f t="shared" si="186"/>
        <v>0</v>
      </c>
      <c r="O231">
        <f t="shared" si="178"/>
        <v>0</v>
      </c>
    </row>
    <row r="232" spans="5:15" x14ac:dyDescent="0.25">
      <c r="E232" s="2" t="e">
        <f t="shared" si="180"/>
        <v>#DIV/0!</v>
      </c>
      <c r="H232">
        <f t="shared" si="176"/>
        <v>0</v>
      </c>
      <c r="L232">
        <f t="shared" si="182"/>
        <v>0</v>
      </c>
      <c r="M232">
        <f t="shared" si="186"/>
        <v>0</v>
      </c>
      <c r="O232">
        <f t="shared" si="178"/>
        <v>0</v>
      </c>
    </row>
    <row r="233" spans="5:15" x14ac:dyDescent="0.25">
      <c r="E233" s="2" t="e">
        <f t="shared" si="180"/>
        <v>#DIV/0!</v>
      </c>
      <c r="H233">
        <f t="shared" si="176"/>
        <v>0</v>
      </c>
      <c r="L233">
        <f t="shared" si="182"/>
        <v>0</v>
      </c>
      <c r="M233">
        <f t="shared" si="186"/>
        <v>0</v>
      </c>
      <c r="O233">
        <f t="shared" si="178"/>
        <v>0</v>
      </c>
    </row>
    <row r="234" spans="5:15" x14ac:dyDescent="0.25">
      <c r="E234" s="2" t="e">
        <f t="shared" si="180"/>
        <v>#DIV/0!</v>
      </c>
      <c r="H234">
        <f t="shared" si="176"/>
        <v>0</v>
      </c>
      <c r="L234">
        <f t="shared" si="182"/>
        <v>0</v>
      </c>
      <c r="M234">
        <f t="shared" si="186"/>
        <v>0</v>
      </c>
      <c r="O234">
        <f t="shared" si="178"/>
        <v>0</v>
      </c>
    </row>
    <row r="235" spans="5:15" x14ac:dyDescent="0.25">
      <c r="E235" s="2" t="e">
        <f t="shared" si="180"/>
        <v>#DIV/0!</v>
      </c>
      <c r="H235">
        <f t="shared" si="176"/>
        <v>0</v>
      </c>
      <c r="L235">
        <f t="shared" si="182"/>
        <v>0</v>
      </c>
      <c r="M235">
        <f t="shared" si="186"/>
        <v>0</v>
      </c>
      <c r="O235">
        <f t="shared" si="178"/>
        <v>0</v>
      </c>
    </row>
    <row r="236" spans="5:15" x14ac:dyDescent="0.25">
      <c r="E236" s="2" t="e">
        <f t="shared" si="180"/>
        <v>#DIV/0!</v>
      </c>
      <c r="H236">
        <f t="shared" si="176"/>
        <v>0</v>
      </c>
      <c r="L236">
        <f t="shared" si="182"/>
        <v>0</v>
      </c>
      <c r="M236">
        <f t="shared" si="186"/>
        <v>0</v>
      </c>
      <c r="O236">
        <f t="shared" si="178"/>
        <v>0</v>
      </c>
    </row>
    <row r="237" spans="5:15" x14ac:dyDescent="0.25">
      <c r="E237" s="2" t="e">
        <f t="shared" si="180"/>
        <v>#DIV/0!</v>
      </c>
      <c r="H237">
        <f t="shared" si="176"/>
        <v>0</v>
      </c>
      <c r="L237">
        <f t="shared" si="182"/>
        <v>0</v>
      </c>
      <c r="M237">
        <f t="shared" si="186"/>
        <v>0</v>
      </c>
      <c r="O237">
        <f t="shared" si="178"/>
        <v>0</v>
      </c>
    </row>
    <row r="238" spans="5:15" x14ac:dyDescent="0.25">
      <c r="E238" s="2" t="e">
        <f t="shared" si="180"/>
        <v>#DIV/0!</v>
      </c>
      <c r="H238">
        <f t="shared" si="176"/>
        <v>0</v>
      </c>
      <c r="L238">
        <f t="shared" si="182"/>
        <v>0</v>
      </c>
      <c r="M238">
        <f t="shared" si="186"/>
        <v>0</v>
      </c>
      <c r="O238">
        <f t="shared" si="178"/>
        <v>0</v>
      </c>
    </row>
    <row r="239" spans="5:15" x14ac:dyDescent="0.25">
      <c r="E239" s="2" t="e">
        <f t="shared" si="180"/>
        <v>#DIV/0!</v>
      </c>
      <c r="H239">
        <f t="shared" ref="H239:H286" si="187">F239-G239</f>
        <v>0</v>
      </c>
      <c r="L239">
        <f t="shared" si="182"/>
        <v>0</v>
      </c>
      <c r="M239">
        <f t="shared" si="186"/>
        <v>0</v>
      </c>
      <c r="O239">
        <f t="shared" si="178"/>
        <v>0</v>
      </c>
    </row>
    <row r="240" spans="5:15" x14ac:dyDescent="0.25">
      <c r="E240" s="2" t="e">
        <f t="shared" si="180"/>
        <v>#DIV/0!</v>
      </c>
      <c r="H240">
        <f t="shared" si="187"/>
        <v>0</v>
      </c>
      <c r="L240">
        <f t="shared" si="182"/>
        <v>0</v>
      </c>
      <c r="M240">
        <f t="shared" si="186"/>
        <v>0</v>
      </c>
      <c r="O240">
        <f t="shared" si="178"/>
        <v>0</v>
      </c>
    </row>
    <row r="241" spans="1:16" x14ac:dyDescent="0.25">
      <c r="E241" s="2" t="e">
        <f t="shared" si="180"/>
        <v>#DIV/0!</v>
      </c>
      <c r="H241">
        <f t="shared" si="187"/>
        <v>0</v>
      </c>
      <c r="L241">
        <f t="shared" si="182"/>
        <v>0</v>
      </c>
      <c r="M241">
        <f t="shared" si="186"/>
        <v>0</v>
      </c>
      <c r="O241">
        <f t="shared" si="178"/>
        <v>0</v>
      </c>
    </row>
    <row r="242" spans="1:16" x14ac:dyDescent="0.25">
      <c r="E242" s="2" t="e">
        <f t="shared" si="180"/>
        <v>#DIV/0!</v>
      </c>
      <c r="H242">
        <f t="shared" si="187"/>
        <v>0</v>
      </c>
      <c r="L242">
        <f t="shared" si="182"/>
        <v>0</v>
      </c>
      <c r="M242">
        <f t="shared" si="186"/>
        <v>0</v>
      </c>
      <c r="O242">
        <f t="shared" si="178"/>
        <v>0</v>
      </c>
    </row>
    <row r="243" spans="1:16" x14ac:dyDescent="0.25">
      <c r="E243" s="2" t="e">
        <f t="shared" si="180"/>
        <v>#DIV/0!</v>
      </c>
      <c r="H243">
        <f t="shared" si="187"/>
        <v>0</v>
      </c>
      <c r="L243">
        <f t="shared" si="182"/>
        <v>0</v>
      </c>
      <c r="M243">
        <f t="shared" si="186"/>
        <v>0</v>
      </c>
      <c r="O243">
        <f t="shared" si="178"/>
        <v>0</v>
      </c>
    </row>
    <row r="244" spans="1:16" x14ac:dyDescent="0.25">
      <c r="E244" s="2" t="e">
        <f t="shared" si="180"/>
        <v>#DIV/0!</v>
      </c>
      <c r="H244">
        <f t="shared" si="187"/>
        <v>0</v>
      </c>
      <c r="L244">
        <f t="shared" si="182"/>
        <v>0</v>
      </c>
      <c r="M244">
        <f t="shared" si="186"/>
        <v>0</v>
      </c>
      <c r="O244">
        <f t="shared" si="178"/>
        <v>0</v>
      </c>
    </row>
    <row r="245" spans="1:16" x14ac:dyDescent="0.25">
      <c r="E245" s="2" t="e">
        <f t="shared" si="180"/>
        <v>#DIV/0!</v>
      </c>
      <c r="H245">
        <f t="shared" si="187"/>
        <v>0</v>
      </c>
      <c r="L245">
        <f t="shared" si="182"/>
        <v>0</v>
      </c>
      <c r="M245">
        <f t="shared" si="186"/>
        <v>0</v>
      </c>
      <c r="O245">
        <f t="shared" ref="O245:O286" si="188">SUM(I245:N245)</f>
        <v>0</v>
      </c>
    </row>
    <row r="246" spans="1:16" x14ac:dyDescent="0.25">
      <c r="E246" s="2" t="e">
        <f t="shared" si="180"/>
        <v>#DIV/0!</v>
      </c>
      <c r="H246">
        <f t="shared" si="187"/>
        <v>0</v>
      </c>
      <c r="L246">
        <f t="shared" si="182"/>
        <v>0</v>
      </c>
      <c r="M246">
        <f t="shared" si="186"/>
        <v>0</v>
      </c>
      <c r="O246">
        <f t="shared" si="188"/>
        <v>0</v>
      </c>
    </row>
    <row r="247" spans="1:16" x14ac:dyDescent="0.25">
      <c r="E247" s="2" t="e">
        <f t="shared" si="180"/>
        <v>#DIV/0!</v>
      </c>
      <c r="H247">
        <f t="shared" si="187"/>
        <v>0</v>
      </c>
      <c r="L247">
        <f t="shared" si="182"/>
        <v>0</v>
      </c>
      <c r="M247">
        <f t="shared" si="186"/>
        <v>0</v>
      </c>
      <c r="O247">
        <f t="shared" si="188"/>
        <v>0</v>
      </c>
    </row>
    <row r="248" spans="1:16" x14ac:dyDescent="0.25">
      <c r="A248" s="6"/>
      <c r="B248" s="4"/>
      <c r="C248" s="4"/>
      <c r="D248" s="4"/>
      <c r="E248" s="5" t="e">
        <f t="shared" si="180"/>
        <v>#DIV/0!</v>
      </c>
      <c r="F248" s="4"/>
      <c r="G248" s="4"/>
      <c r="H248" s="4">
        <f t="shared" si="187"/>
        <v>0</v>
      </c>
      <c r="I248" s="4"/>
      <c r="J248" s="4"/>
      <c r="K248" s="4"/>
      <c r="L248" s="4">
        <f t="shared" si="182"/>
        <v>0</v>
      </c>
      <c r="M248" s="4">
        <f t="shared" si="186"/>
        <v>0</v>
      </c>
      <c r="N248" s="4"/>
      <c r="O248" s="4">
        <f t="shared" si="188"/>
        <v>0</v>
      </c>
      <c r="P248" s="4"/>
    </row>
    <row r="249" spans="1:16" x14ac:dyDescent="0.25">
      <c r="E249" s="2" t="e">
        <f t="shared" si="180"/>
        <v>#DIV/0!</v>
      </c>
      <c r="H249">
        <f t="shared" si="187"/>
        <v>0</v>
      </c>
      <c r="L249">
        <f t="shared" si="182"/>
        <v>0</v>
      </c>
      <c r="M249">
        <f t="shared" si="186"/>
        <v>0</v>
      </c>
      <c r="O249">
        <f t="shared" si="188"/>
        <v>0</v>
      </c>
      <c r="P249" s="4"/>
    </row>
    <row r="250" spans="1:16" x14ac:dyDescent="0.25">
      <c r="E250" s="2" t="e">
        <f t="shared" si="180"/>
        <v>#DIV/0!</v>
      </c>
      <c r="H250">
        <f t="shared" si="187"/>
        <v>0</v>
      </c>
      <c r="L250">
        <f t="shared" si="182"/>
        <v>0</v>
      </c>
      <c r="M250">
        <f t="shared" si="186"/>
        <v>0</v>
      </c>
      <c r="O250">
        <f t="shared" si="188"/>
        <v>0</v>
      </c>
    </row>
    <row r="251" spans="1:16" x14ac:dyDescent="0.25">
      <c r="E251" s="2" t="e">
        <f t="shared" ref="E251:E286" si="189">(B251)/(B251+C251+D251)</f>
        <v>#DIV/0!</v>
      </c>
      <c r="H251">
        <f t="shared" si="187"/>
        <v>0</v>
      </c>
      <c r="L251">
        <f t="shared" si="182"/>
        <v>0</v>
      </c>
      <c r="M251">
        <f t="shared" si="186"/>
        <v>0</v>
      </c>
      <c r="O251">
        <f t="shared" si="188"/>
        <v>0</v>
      </c>
    </row>
    <row r="252" spans="1:16" x14ac:dyDescent="0.25">
      <c r="A252" s="6"/>
      <c r="B252" s="4"/>
      <c r="C252" s="4"/>
      <c r="D252" s="4"/>
      <c r="E252" s="5" t="e">
        <f t="shared" si="189"/>
        <v>#DIV/0!</v>
      </c>
      <c r="F252" s="4"/>
      <c r="G252" s="4"/>
      <c r="H252" s="4">
        <f t="shared" si="187"/>
        <v>0</v>
      </c>
      <c r="I252" s="4"/>
      <c r="J252" s="4"/>
      <c r="K252" s="4"/>
      <c r="L252" s="4">
        <f t="shared" ref="L252:L263" si="190">B252*10</f>
        <v>0</v>
      </c>
      <c r="M252" s="4">
        <f t="shared" si="186"/>
        <v>0</v>
      </c>
      <c r="N252" s="4"/>
      <c r="O252" s="4">
        <f t="shared" si="188"/>
        <v>0</v>
      </c>
      <c r="P252" s="4"/>
    </row>
    <row r="253" spans="1:16" x14ac:dyDescent="0.25">
      <c r="A253" s="6"/>
      <c r="B253" s="4"/>
      <c r="C253" s="4"/>
      <c r="D253" s="4"/>
      <c r="E253" s="5" t="e">
        <f t="shared" si="189"/>
        <v>#DIV/0!</v>
      </c>
      <c r="F253" s="4"/>
      <c r="G253" s="4"/>
      <c r="H253" s="4">
        <f t="shared" si="187"/>
        <v>0</v>
      </c>
      <c r="I253" s="4"/>
      <c r="J253" s="4"/>
      <c r="K253" s="4"/>
      <c r="L253" s="4">
        <f t="shared" si="190"/>
        <v>0</v>
      </c>
      <c r="M253" s="4">
        <f t="shared" si="186"/>
        <v>0</v>
      </c>
      <c r="N253" s="4"/>
      <c r="O253" s="4">
        <f t="shared" si="188"/>
        <v>0</v>
      </c>
      <c r="P253" s="4"/>
    </row>
    <row r="254" spans="1:16" x14ac:dyDescent="0.25">
      <c r="A254" s="6"/>
      <c r="B254" s="4"/>
      <c r="C254" s="4"/>
      <c r="D254" s="4"/>
      <c r="E254" s="5" t="e">
        <f t="shared" si="189"/>
        <v>#DIV/0!</v>
      </c>
      <c r="F254" s="4"/>
      <c r="G254" s="4"/>
      <c r="H254" s="4">
        <f t="shared" si="187"/>
        <v>0</v>
      </c>
      <c r="I254" s="4"/>
      <c r="J254" s="4"/>
      <c r="K254" s="4"/>
      <c r="L254" s="4">
        <f t="shared" si="190"/>
        <v>0</v>
      </c>
      <c r="M254" s="4">
        <f t="shared" si="186"/>
        <v>0</v>
      </c>
      <c r="N254" s="4"/>
      <c r="O254" s="4">
        <f t="shared" si="188"/>
        <v>0</v>
      </c>
      <c r="P254" s="4"/>
    </row>
    <row r="255" spans="1:16" x14ac:dyDescent="0.25">
      <c r="A255" s="6"/>
      <c r="B255" s="4"/>
      <c r="C255" s="4"/>
      <c r="D255" s="4"/>
      <c r="E255" s="5" t="e">
        <f t="shared" si="189"/>
        <v>#DIV/0!</v>
      </c>
      <c r="F255" s="4"/>
      <c r="G255" s="4"/>
      <c r="H255" s="4">
        <f t="shared" si="187"/>
        <v>0</v>
      </c>
      <c r="I255" s="4"/>
      <c r="J255" s="4"/>
      <c r="K255" s="4"/>
      <c r="L255" s="4">
        <f t="shared" si="190"/>
        <v>0</v>
      </c>
      <c r="M255" s="4">
        <f t="shared" si="186"/>
        <v>0</v>
      </c>
      <c r="N255" s="4"/>
      <c r="O255" s="4">
        <f t="shared" si="188"/>
        <v>0</v>
      </c>
      <c r="P255" s="4"/>
    </row>
    <row r="256" spans="1:16" x14ac:dyDescent="0.25">
      <c r="A256" s="6"/>
      <c r="B256" s="4"/>
      <c r="C256" s="4"/>
      <c r="D256" s="4"/>
      <c r="E256" s="5" t="e">
        <f t="shared" si="189"/>
        <v>#DIV/0!</v>
      </c>
      <c r="F256" s="4"/>
      <c r="G256" s="4"/>
      <c r="H256" s="4">
        <f t="shared" si="187"/>
        <v>0</v>
      </c>
      <c r="I256" s="4"/>
      <c r="J256" s="4"/>
      <c r="K256" s="4"/>
      <c r="L256" s="4">
        <f t="shared" si="190"/>
        <v>0</v>
      </c>
      <c r="M256" s="4">
        <f t="shared" si="186"/>
        <v>0</v>
      </c>
      <c r="N256" s="4"/>
      <c r="O256" s="4">
        <f t="shared" si="188"/>
        <v>0</v>
      </c>
      <c r="P256" s="4"/>
    </row>
    <row r="257" spans="1:15" x14ac:dyDescent="0.25">
      <c r="A257" s="6"/>
      <c r="B257" s="4"/>
      <c r="C257" s="4"/>
      <c r="D257" s="4"/>
      <c r="E257" s="5" t="e">
        <f t="shared" si="189"/>
        <v>#DIV/0!</v>
      </c>
      <c r="F257" s="4"/>
      <c r="G257" s="4"/>
      <c r="H257" s="4">
        <f t="shared" si="187"/>
        <v>0</v>
      </c>
      <c r="I257" s="4"/>
      <c r="J257" s="4"/>
      <c r="K257" s="4"/>
      <c r="L257" s="4">
        <f t="shared" si="190"/>
        <v>0</v>
      </c>
      <c r="M257" s="4">
        <f t="shared" si="186"/>
        <v>0</v>
      </c>
      <c r="N257" s="4"/>
      <c r="O257" s="4">
        <f t="shared" si="188"/>
        <v>0</v>
      </c>
    </row>
    <row r="258" spans="1:15" x14ac:dyDescent="0.25">
      <c r="E258" s="2" t="e">
        <f t="shared" si="189"/>
        <v>#DIV/0!</v>
      </c>
      <c r="H258">
        <f t="shared" si="187"/>
        <v>0</v>
      </c>
      <c r="L258">
        <f t="shared" si="190"/>
        <v>0</v>
      </c>
      <c r="M258">
        <f t="shared" si="186"/>
        <v>0</v>
      </c>
      <c r="O258">
        <f t="shared" si="188"/>
        <v>0</v>
      </c>
    </row>
    <row r="259" spans="1:15" x14ac:dyDescent="0.25">
      <c r="E259" s="2" t="e">
        <f t="shared" si="189"/>
        <v>#DIV/0!</v>
      </c>
      <c r="H259">
        <f t="shared" si="187"/>
        <v>0</v>
      </c>
      <c r="L259">
        <f t="shared" si="190"/>
        <v>0</v>
      </c>
      <c r="M259">
        <f t="shared" si="186"/>
        <v>0</v>
      </c>
      <c r="O259">
        <f t="shared" si="188"/>
        <v>0</v>
      </c>
    </row>
    <row r="260" spans="1:15" x14ac:dyDescent="0.25">
      <c r="E260" s="2" t="e">
        <f t="shared" si="189"/>
        <v>#DIV/0!</v>
      </c>
      <c r="H260">
        <f t="shared" si="187"/>
        <v>0</v>
      </c>
      <c r="L260">
        <f t="shared" si="190"/>
        <v>0</v>
      </c>
      <c r="M260">
        <f t="shared" si="186"/>
        <v>0</v>
      </c>
      <c r="O260">
        <f t="shared" si="188"/>
        <v>0</v>
      </c>
    </row>
    <row r="261" spans="1:15" x14ac:dyDescent="0.25">
      <c r="E261" s="2" t="e">
        <f t="shared" si="189"/>
        <v>#DIV/0!</v>
      </c>
      <c r="H261">
        <f t="shared" si="187"/>
        <v>0</v>
      </c>
      <c r="L261">
        <f t="shared" si="190"/>
        <v>0</v>
      </c>
      <c r="M261">
        <f t="shared" si="186"/>
        <v>0</v>
      </c>
      <c r="O261">
        <f t="shared" si="188"/>
        <v>0</v>
      </c>
    </row>
    <row r="262" spans="1:15" x14ac:dyDescent="0.25">
      <c r="E262" s="2" t="e">
        <f t="shared" si="189"/>
        <v>#DIV/0!</v>
      </c>
      <c r="H262">
        <f t="shared" si="187"/>
        <v>0</v>
      </c>
      <c r="L262">
        <f t="shared" si="190"/>
        <v>0</v>
      </c>
      <c r="M262">
        <f t="shared" si="186"/>
        <v>0</v>
      </c>
      <c r="O262">
        <f t="shared" si="188"/>
        <v>0</v>
      </c>
    </row>
    <row r="263" spans="1:15" x14ac:dyDescent="0.25">
      <c r="E263" s="2" t="e">
        <f t="shared" si="189"/>
        <v>#DIV/0!</v>
      </c>
      <c r="H263">
        <f t="shared" si="187"/>
        <v>0</v>
      </c>
      <c r="L263">
        <f t="shared" si="190"/>
        <v>0</v>
      </c>
      <c r="M263">
        <f t="shared" si="186"/>
        <v>0</v>
      </c>
      <c r="O263">
        <f t="shared" si="188"/>
        <v>0</v>
      </c>
    </row>
    <row r="264" spans="1:15" x14ac:dyDescent="0.25">
      <c r="E264" s="2" t="e">
        <f t="shared" si="189"/>
        <v>#DIV/0!</v>
      </c>
      <c r="H264">
        <f t="shared" si="187"/>
        <v>0</v>
      </c>
      <c r="M264">
        <f t="shared" si="186"/>
        <v>0</v>
      </c>
      <c r="O264">
        <f t="shared" si="188"/>
        <v>0</v>
      </c>
    </row>
    <row r="265" spans="1:15" x14ac:dyDescent="0.25">
      <c r="E265" s="2" t="e">
        <f t="shared" si="189"/>
        <v>#DIV/0!</v>
      </c>
      <c r="H265">
        <f t="shared" si="187"/>
        <v>0</v>
      </c>
      <c r="M265">
        <f t="shared" si="186"/>
        <v>0</v>
      </c>
      <c r="O265">
        <f t="shared" si="188"/>
        <v>0</v>
      </c>
    </row>
    <row r="266" spans="1:15" x14ac:dyDescent="0.25">
      <c r="E266" s="2" t="e">
        <f t="shared" si="189"/>
        <v>#DIV/0!</v>
      </c>
      <c r="H266">
        <f t="shared" si="187"/>
        <v>0</v>
      </c>
      <c r="M266">
        <f t="shared" si="186"/>
        <v>0</v>
      </c>
      <c r="O266">
        <f t="shared" si="188"/>
        <v>0</v>
      </c>
    </row>
    <row r="267" spans="1:15" x14ac:dyDescent="0.25">
      <c r="E267" s="2" t="e">
        <f t="shared" si="189"/>
        <v>#DIV/0!</v>
      </c>
      <c r="H267">
        <f t="shared" si="187"/>
        <v>0</v>
      </c>
      <c r="M267">
        <f t="shared" si="186"/>
        <v>0</v>
      </c>
      <c r="O267">
        <f t="shared" si="188"/>
        <v>0</v>
      </c>
    </row>
    <row r="268" spans="1:15" x14ac:dyDescent="0.25">
      <c r="E268" s="2" t="e">
        <f t="shared" si="189"/>
        <v>#DIV/0!</v>
      </c>
      <c r="H268">
        <f t="shared" si="187"/>
        <v>0</v>
      </c>
      <c r="M268">
        <f t="shared" si="186"/>
        <v>0</v>
      </c>
      <c r="O268">
        <f t="shared" si="188"/>
        <v>0</v>
      </c>
    </row>
    <row r="269" spans="1:15" x14ac:dyDescent="0.25">
      <c r="E269" s="2" t="e">
        <f t="shared" si="189"/>
        <v>#DIV/0!</v>
      </c>
      <c r="H269">
        <f t="shared" si="187"/>
        <v>0</v>
      </c>
      <c r="M269">
        <f t="shared" si="186"/>
        <v>0</v>
      </c>
      <c r="O269">
        <f t="shared" si="188"/>
        <v>0</v>
      </c>
    </row>
    <row r="270" spans="1:15" x14ac:dyDescent="0.25">
      <c r="E270" s="2" t="e">
        <f t="shared" si="189"/>
        <v>#DIV/0!</v>
      </c>
      <c r="H270">
        <f t="shared" si="187"/>
        <v>0</v>
      </c>
      <c r="M270">
        <f t="shared" si="186"/>
        <v>0</v>
      </c>
      <c r="O270">
        <f t="shared" si="188"/>
        <v>0</v>
      </c>
    </row>
    <row r="271" spans="1:15" x14ac:dyDescent="0.25">
      <c r="E271" s="2" t="e">
        <f t="shared" si="189"/>
        <v>#DIV/0!</v>
      </c>
      <c r="H271">
        <f t="shared" si="187"/>
        <v>0</v>
      </c>
      <c r="M271">
        <f t="shared" si="186"/>
        <v>0</v>
      </c>
      <c r="O271">
        <f t="shared" si="188"/>
        <v>0</v>
      </c>
    </row>
    <row r="272" spans="1:15" x14ac:dyDescent="0.25">
      <c r="E272" s="2" t="e">
        <f t="shared" si="189"/>
        <v>#DIV/0!</v>
      </c>
      <c r="H272">
        <f t="shared" si="187"/>
        <v>0</v>
      </c>
      <c r="M272">
        <f t="shared" si="186"/>
        <v>0</v>
      </c>
      <c r="O272">
        <f t="shared" si="188"/>
        <v>0</v>
      </c>
    </row>
    <row r="273" spans="5:15" x14ac:dyDescent="0.25">
      <c r="E273" s="2" t="e">
        <f t="shared" si="189"/>
        <v>#DIV/0!</v>
      </c>
      <c r="H273">
        <f t="shared" si="187"/>
        <v>0</v>
      </c>
      <c r="M273">
        <f t="shared" si="186"/>
        <v>0</v>
      </c>
      <c r="O273">
        <f t="shared" si="188"/>
        <v>0</v>
      </c>
    </row>
    <row r="274" spans="5:15" x14ac:dyDescent="0.25">
      <c r="E274" s="2" t="e">
        <f t="shared" si="189"/>
        <v>#DIV/0!</v>
      </c>
      <c r="H274">
        <f t="shared" si="187"/>
        <v>0</v>
      </c>
      <c r="M274">
        <f t="shared" si="186"/>
        <v>0</v>
      </c>
      <c r="O274">
        <f t="shared" si="188"/>
        <v>0</v>
      </c>
    </row>
    <row r="275" spans="5:15" x14ac:dyDescent="0.25">
      <c r="E275" s="2" t="e">
        <f t="shared" si="189"/>
        <v>#DIV/0!</v>
      </c>
      <c r="H275">
        <f t="shared" si="187"/>
        <v>0</v>
      </c>
      <c r="M275">
        <f t="shared" si="186"/>
        <v>0</v>
      </c>
      <c r="O275">
        <f t="shared" si="188"/>
        <v>0</v>
      </c>
    </row>
    <row r="276" spans="5:15" x14ac:dyDescent="0.25">
      <c r="E276" s="2" t="e">
        <f t="shared" si="189"/>
        <v>#DIV/0!</v>
      </c>
      <c r="H276">
        <f t="shared" si="187"/>
        <v>0</v>
      </c>
      <c r="M276">
        <f t="shared" si="186"/>
        <v>0</v>
      </c>
      <c r="O276">
        <f t="shared" si="188"/>
        <v>0</v>
      </c>
    </row>
    <row r="277" spans="5:15" x14ac:dyDescent="0.25">
      <c r="E277" s="2" t="e">
        <f t="shared" si="189"/>
        <v>#DIV/0!</v>
      </c>
      <c r="H277">
        <f t="shared" si="187"/>
        <v>0</v>
      </c>
      <c r="M277">
        <f t="shared" si="186"/>
        <v>0</v>
      </c>
      <c r="O277">
        <f t="shared" si="188"/>
        <v>0</v>
      </c>
    </row>
    <row r="278" spans="5:15" x14ac:dyDescent="0.25">
      <c r="E278" s="2" t="e">
        <f t="shared" si="189"/>
        <v>#DIV/0!</v>
      </c>
      <c r="H278">
        <f t="shared" si="187"/>
        <v>0</v>
      </c>
      <c r="M278">
        <f t="shared" si="186"/>
        <v>0</v>
      </c>
      <c r="O278">
        <f t="shared" si="188"/>
        <v>0</v>
      </c>
    </row>
    <row r="279" spans="5:15" x14ac:dyDescent="0.25">
      <c r="E279" s="2" t="e">
        <f t="shared" si="189"/>
        <v>#DIV/0!</v>
      </c>
      <c r="H279">
        <f t="shared" si="187"/>
        <v>0</v>
      </c>
      <c r="M279">
        <f t="shared" si="186"/>
        <v>0</v>
      </c>
      <c r="O279">
        <f t="shared" si="188"/>
        <v>0</v>
      </c>
    </row>
    <row r="280" spans="5:15" x14ac:dyDescent="0.25">
      <c r="E280" s="2" t="e">
        <f t="shared" si="189"/>
        <v>#DIV/0!</v>
      </c>
      <c r="H280">
        <f t="shared" si="187"/>
        <v>0</v>
      </c>
      <c r="M280">
        <f t="shared" si="186"/>
        <v>0</v>
      </c>
      <c r="O280">
        <f t="shared" si="188"/>
        <v>0</v>
      </c>
    </row>
    <row r="281" spans="5:15" x14ac:dyDescent="0.25">
      <c r="E281" s="2" t="e">
        <f t="shared" si="189"/>
        <v>#DIV/0!</v>
      </c>
      <c r="H281">
        <f t="shared" si="187"/>
        <v>0</v>
      </c>
      <c r="M281">
        <f t="shared" si="186"/>
        <v>0</v>
      </c>
      <c r="O281">
        <f t="shared" si="188"/>
        <v>0</v>
      </c>
    </row>
    <row r="282" spans="5:15" x14ac:dyDescent="0.25">
      <c r="E282" s="2" t="e">
        <f t="shared" si="189"/>
        <v>#DIV/0!</v>
      </c>
      <c r="H282">
        <f t="shared" si="187"/>
        <v>0</v>
      </c>
      <c r="M282">
        <f t="shared" si="186"/>
        <v>0</v>
      </c>
      <c r="O282">
        <f t="shared" si="188"/>
        <v>0</v>
      </c>
    </row>
    <row r="283" spans="5:15" x14ac:dyDescent="0.25">
      <c r="E283" t="e">
        <f t="shared" si="189"/>
        <v>#DIV/0!</v>
      </c>
      <c r="H283">
        <f t="shared" si="187"/>
        <v>0</v>
      </c>
      <c r="M283">
        <f t="shared" si="186"/>
        <v>0</v>
      </c>
      <c r="O283">
        <f t="shared" si="188"/>
        <v>0</v>
      </c>
    </row>
    <row r="284" spans="5:15" x14ac:dyDescent="0.25">
      <c r="E284" t="e">
        <f t="shared" si="189"/>
        <v>#DIV/0!</v>
      </c>
      <c r="H284">
        <f t="shared" si="187"/>
        <v>0</v>
      </c>
      <c r="M284">
        <f t="shared" si="186"/>
        <v>0</v>
      </c>
      <c r="O284">
        <f t="shared" si="188"/>
        <v>0</v>
      </c>
    </row>
    <row r="285" spans="5:15" x14ac:dyDescent="0.25">
      <c r="E285" t="e">
        <f t="shared" si="189"/>
        <v>#DIV/0!</v>
      </c>
      <c r="H285">
        <f t="shared" si="187"/>
        <v>0</v>
      </c>
      <c r="M285">
        <f t="shared" si="186"/>
        <v>0</v>
      </c>
      <c r="O285">
        <f t="shared" si="188"/>
        <v>0</v>
      </c>
    </row>
    <row r="286" spans="5:15" x14ac:dyDescent="0.25">
      <c r="E286" t="e">
        <f t="shared" si="189"/>
        <v>#DIV/0!</v>
      </c>
      <c r="H286">
        <f t="shared" si="187"/>
        <v>0</v>
      </c>
      <c r="M286">
        <f t="shared" si="186"/>
        <v>0</v>
      </c>
      <c r="O286">
        <f t="shared" si="188"/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72AD-983C-492F-80BE-07FFE492EA12}">
  <dimension ref="A1:AA248"/>
  <sheetViews>
    <sheetView zoomScale="120" zoomScaleNormal="120" workbookViewId="0">
      <selection activeCell="H5" sqref="H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91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92</v>
      </c>
      <c r="B3" s="3">
        <f>1*2</f>
        <v>2</v>
      </c>
      <c r="C3" s="3">
        <f>1*1</f>
        <v>1</v>
      </c>
      <c r="D3" s="3"/>
      <c r="E3" s="2">
        <f t="shared" ref="E3:E70" si="0">(B3)/(B3+C3+D3)</f>
        <v>0.66666666666666663</v>
      </c>
      <c r="F3" s="3">
        <f>12+8+10</f>
        <v>30</v>
      </c>
      <c r="G3" s="3">
        <f>11+7+13</f>
        <v>31</v>
      </c>
      <c r="H3">
        <f t="shared" ref="H3:H70" si="1">F3-G3</f>
        <v>-1</v>
      </c>
      <c r="K3">
        <f>20*1</f>
        <v>20</v>
      </c>
      <c r="L3">
        <f t="shared" ref="L3:L70" si="2">B3*10</f>
        <v>20</v>
      </c>
      <c r="M3">
        <f t="shared" ref="M3:M70" si="3">D3*5</f>
        <v>0</v>
      </c>
      <c r="N3">
        <f>10*1</f>
        <v>10</v>
      </c>
      <c r="O3">
        <f t="shared" ref="O3:O5" si="4">SUM(I3:N3)</f>
        <v>50</v>
      </c>
    </row>
    <row r="4" spans="1:27" x14ac:dyDescent="0.25">
      <c r="A4" s="3" t="s">
        <v>58</v>
      </c>
      <c r="B4" s="3">
        <f>1*1</f>
        <v>1</v>
      </c>
      <c r="C4" s="3">
        <f>1*2</f>
        <v>2</v>
      </c>
      <c r="D4" s="3"/>
      <c r="E4" s="2">
        <f t="shared" si="0"/>
        <v>0.33333333333333331</v>
      </c>
      <c r="F4" s="3">
        <f>8+12+10</f>
        <v>30</v>
      </c>
      <c r="G4" s="3">
        <f>7+13+11</f>
        <v>31</v>
      </c>
      <c r="H4">
        <f t="shared" si="1"/>
        <v>-1</v>
      </c>
      <c r="L4">
        <f t="shared" si="2"/>
        <v>10</v>
      </c>
      <c r="M4">
        <f t="shared" si="3"/>
        <v>0</v>
      </c>
      <c r="N4">
        <f t="shared" ref="N4:N52" si="5">10*1</f>
        <v>10</v>
      </c>
      <c r="O4">
        <f t="shared" si="4"/>
        <v>20</v>
      </c>
    </row>
    <row r="5" spans="1:27" x14ac:dyDescent="0.25">
      <c r="A5" s="3" t="s">
        <v>54</v>
      </c>
      <c r="B5" s="3">
        <f>1*2</f>
        <v>2</v>
      </c>
      <c r="C5" s="3">
        <f>1*2</f>
        <v>2</v>
      </c>
      <c r="D5" s="3"/>
      <c r="E5" s="2">
        <f t="shared" si="0"/>
        <v>0.5</v>
      </c>
      <c r="F5" s="3">
        <f>13+7+11+5</f>
        <v>36</v>
      </c>
      <c r="G5" s="3">
        <f>12+8+10+8</f>
        <v>38</v>
      </c>
      <c r="H5">
        <f t="shared" si="1"/>
        <v>-2</v>
      </c>
      <c r="J5">
        <f>40*1</f>
        <v>40</v>
      </c>
      <c r="L5">
        <f t="shared" si="2"/>
        <v>20</v>
      </c>
      <c r="M5">
        <f t="shared" si="3"/>
        <v>0</v>
      </c>
      <c r="N5">
        <f t="shared" si="5"/>
        <v>10</v>
      </c>
      <c r="O5">
        <f t="shared" si="4"/>
        <v>70</v>
      </c>
    </row>
    <row r="6" spans="1:27" ht="14.25" customHeight="1" x14ac:dyDescent="0.25">
      <c r="A6" s="3" t="s">
        <v>93</v>
      </c>
      <c r="B6" s="3">
        <f>1*2</f>
        <v>2</v>
      </c>
      <c r="C6" s="3">
        <f>1*2</f>
        <v>2</v>
      </c>
      <c r="D6" s="3"/>
      <c r="E6" s="2">
        <f t="shared" si="0"/>
        <v>0.5</v>
      </c>
      <c r="F6" s="3">
        <f>7+11+13+8</f>
        <v>39</v>
      </c>
      <c r="G6" s="3">
        <f>8+12+10+5</f>
        <v>35</v>
      </c>
      <c r="H6">
        <f t="shared" si="1"/>
        <v>4</v>
      </c>
      <c r="I6">
        <f>60*1</f>
        <v>60</v>
      </c>
      <c r="L6">
        <f t="shared" si="2"/>
        <v>20</v>
      </c>
      <c r="M6">
        <f t="shared" si="3"/>
        <v>0</v>
      </c>
      <c r="N6">
        <f t="shared" si="5"/>
        <v>10</v>
      </c>
      <c r="O6">
        <f>SUM(I6:N6)</f>
        <v>90</v>
      </c>
    </row>
    <row r="7" spans="1:27" x14ac:dyDescent="0.25">
      <c r="B7" s="3"/>
      <c r="C7" s="3"/>
      <c r="D7" s="3"/>
      <c r="E7" s="2" t="e">
        <f t="shared" si="0"/>
        <v>#DIV/0!</v>
      </c>
      <c r="F7" s="3"/>
      <c r="G7" s="3"/>
      <c r="H7">
        <f t="shared" si="1"/>
        <v>0</v>
      </c>
      <c r="L7">
        <f t="shared" si="2"/>
        <v>0</v>
      </c>
      <c r="M7">
        <f t="shared" si="3"/>
        <v>0</v>
      </c>
      <c r="N7">
        <f t="shared" si="5"/>
        <v>10</v>
      </c>
      <c r="O7">
        <f t="shared" ref="O7:O70" si="6">SUM(I7:N7)</f>
        <v>10</v>
      </c>
    </row>
    <row r="8" spans="1:27" x14ac:dyDescent="0.25">
      <c r="B8" s="3"/>
      <c r="C8" s="3"/>
      <c r="D8" s="3"/>
      <c r="E8" s="2" t="e">
        <f t="shared" si="0"/>
        <v>#DIV/0!</v>
      </c>
      <c r="F8" s="3"/>
      <c r="G8" s="3"/>
      <c r="H8">
        <f t="shared" si="1"/>
        <v>0</v>
      </c>
      <c r="L8">
        <f t="shared" si="2"/>
        <v>0</v>
      </c>
      <c r="M8">
        <f t="shared" si="3"/>
        <v>0</v>
      </c>
      <c r="N8">
        <f t="shared" si="5"/>
        <v>10</v>
      </c>
      <c r="O8">
        <f t="shared" si="6"/>
        <v>10</v>
      </c>
    </row>
    <row r="9" spans="1:27" x14ac:dyDescent="0.25">
      <c r="B9" s="3"/>
      <c r="C9" s="3"/>
      <c r="D9" s="3"/>
      <c r="E9" s="2" t="e">
        <f t="shared" si="0"/>
        <v>#DIV/0!</v>
      </c>
      <c r="F9" s="3"/>
      <c r="G9" s="3"/>
      <c r="H9">
        <f t="shared" si="1"/>
        <v>0</v>
      </c>
      <c r="L9">
        <f t="shared" si="2"/>
        <v>0</v>
      </c>
      <c r="M9">
        <f t="shared" si="3"/>
        <v>0</v>
      </c>
      <c r="N9">
        <f t="shared" si="5"/>
        <v>10</v>
      </c>
      <c r="O9">
        <f t="shared" si="6"/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si="6"/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6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6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6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si="5"/>
        <v>10</v>
      </c>
      <c r="O14">
        <f t="shared" si="6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5"/>
        <v>10</v>
      </c>
      <c r="O15">
        <f t="shared" si="6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5"/>
        <v>10</v>
      </c>
      <c r="O16">
        <f t="shared" si="6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5"/>
        <v>10</v>
      </c>
      <c r="O17">
        <f t="shared" si="6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5"/>
        <v>10</v>
      </c>
      <c r="O18">
        <f t="shared" si="6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5"/>
        <v>10</v>
      </c>
      <c r="O19">
        <f t="shared" si="6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5"/>
        <v>10</v>
      </c>
      <c r="O20">
        <f t="shared" si="6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5"/>
        <v>10</v>
      </c>
      <c r="O21">
        <f t="shared" si="6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5"/>
        <v>10</v>
      </c>
      <c r="O22">
        <f t="shared" si="6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5"/>
        <v>10</v>
      </c>
      <c r="O23">
        <f t="shared" si="6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5"/>
        <v>10</v>
      </c>
      <c r="O24">
        <f t="shared" si="6"/>
        <v>10</v>
      </c>
    </row>
    <row r="25" spans="2:15" x14ac:dyDescent="0.25">
      <c r="B25" s="3"/>
      <c r="C25" s="3"/>
      <c r="D25" s="3"/>
      <c r="E25" s="2" t="e">
        <f t="shared" ref="E25:E38" si="7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5"/>
        <v>10</v>
      </c>
      <c r="O25">
        <f t="shared" si="6"/>
        <v>10</v>
      </c>
    </row>
    <row r="26" spans="2:15" x14ac:dyDescent="0.25">
      <c r="B26" s="3"/>
      <c r="C26" s="3"/>
      <c r="D26" s="3"/>
      <c r="E26" s="2" t="e">
        <f t="shared" si="7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5"/>
        <v>10</v>
      </c>
      <c r="O26">
        <f t="shared" si="6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5"/>
        <v>10</v>
      </c>
      <c r="O27">
        <f t="shared" si="6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5"/>
        <v>10</v>
      </c>
      <c r="O28">
        <f t="shared" si="6"/>
        <v>10</v>
      </c>
    </row>
    <row r="29" spans="2:15" x14ac:dyDescent="0.25">
      <c r="B29" s="3"/>
      <c r="C29" s="3"/>
      <c r="D29" s="3"/>
      <c r="E29" s="2" t="e">
        <f t="shared" ref="E29:E31" si="8">(B29)/(B29+C29+D29)</f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5"/>
        <v>10</v>
      </c>
      <c r="O29">
        <f t="shared" si="6"/>
        <v>10</v>
      </c>
    </row>
    <row r="30" spans="2:15" x14ac:dyDescent="0.25">
      <c r="B30" s="3"/>
      <c r="C30" s="3"/>
      <c r="D30" s="3"/>
      <c r="E30" s="2" t="e">
        <f t="shared" si="8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5"/>
        <v>10</v>
      </c>
      <c r="O30">
        <f t="shared" si="6"/>
        <v>10</v>
      </c>
    </row>
    <row r="31" spans="2:15" x14ac:dyDescent="0.25">
      <c r="B31" s="3"/>
      <c r="C31" s="3"/>
      <c r="D31" s="3"/>
      <c r="E31" s="2" t="e">
        <f t="shared" si="8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5"/>
        <v>10</v>
      </c>
      <c r="O31">
        <f t="shared" si="6"/>
        <v>10</v>
      </c>
    </row>
    <row r="32" spans="2:15" x14ac:dyDescent="0.25">
      <c r="B32" s="3"/>
      <c r="C32" s="3"/>
      <c r="D32" s="3"/>
      <c r="E32" s="2" t="e">
        <f t="shared" si="7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5"/>
        <v>10</v>
      </c>
      <c r="O32">
        <f t="shared" si="6"/>
        <v>10</v>
      </c>
    </row>
    <row r="33" spans="2:15" x14ac:dyDescent="0.25">
      <c r="B33" s="3"/>
      <c r="C33" s="3"/>
      <c r="D33" s="3"/>
      <c r="E33" s="2" t="e">
        <f t="shared" si="7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5"/>
        <v>10</v>
      </c>
      <c r="O33">
        <f t="shared" si="6"/>
        <v>10</v>
      </c>
    </row>
    <row r="34" spans="2:15" x14ac:dyDescent="0.25">
      <c r="B34" s="3"/>
      <c r="C34" s="3"/>
      <c r="D34" s="3"/>
      <c r="E34" s="2" t="e">
        <f t="shared" si="7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5"/>
        <v>10</v>
      </c>
      <c r="O34">
        <f t="shared" si="6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5"/>
        <v>10</v>
      </c>
      <c r="O35">
        <f t="shared" si="6"/>
        <v>10</v>
      </c>
    </row>
    <row r="36" spans="2:15" x14ac:dyDescent="0.25">
      <c r="B36" s="3"/>
      <c r="C36" s="3"/>
      <c r="D36" s="3"/>
      <c r="E36" s="2" t="e">
        <f t="shared" ref="E36" si="9"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5"/>
        <v>10</v>
      </c>
      <c r="O36">
        <f t="shared" si="6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5"/>
        <v>10</v>
      </c>
      <c r="O37">
        <f t="shared" si="6"/>
        <v>10</v>
      </c>
    </row>
    <row r="38" spans="2:15" x14ac:dyDescent="0.25">
      <c r="B38" s="3"/>
      <c r="C38" s="3"/>
      <c r="D38" s="3"/>
      <c r="E38" s="2" t="e">
        <f t="shared" si="7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5"/>
        <v>10</v>
      </c>
      <c r="O38">
        <f t="shared" si="6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5"/>
        <v>10</v>
      </c>
      <c r="O39">
        <f t="shared" si="6"/>
        <v>10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5"/>
        <v>10</v>
      </c>
      <c r="O40">
        <f t="shared" si="6"/>
        <v>10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5"/>
        <v>10</v>
      </c>
      <c r="O41">
        <f t="shared" si="6"/>
        <v>10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5"/>
        <v>10</v>
      </c>
      <c r="O42">
        <f t="shared" si="6"/>
        <v>10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5"/>
        <v>10</v>
      </c>
      <c r="O43">
        <f t="shared" si="6"/>
        <v>10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5"/>
        <v>10</v>
      </c>
      <c r="O44">
        <f t="shared" si="6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5"/>
        <v>10</v>
      </c>
      <c r="O45">
        <f t="shared" si="6"/>
        <v>10</v>
      </c>
    </row>
    <row r="46" spans="2:15" x14ac:dyDescent="0.25">
      <c r="B46" s="3"/>
      <c r="C46" s="3"/>
      <c r="D46" s="3"/>
      <c r="E46" s="2" t="e">
        <f t="shared" ref="E46:E48" si="10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5"/>
        <v>10</v>
      </c>
      <c r="O46">
        <f t="shared" si="6"/>
        <v>10</v>
      </c>
    </row>
    <row r="47" spans="2:15" x14ac:dyDescent="0.25">
      <c r="B47" s="3"/>
      <c r="C47" s="3"/>
      <c r="D47" s="3"/>
      <c r="E47" s="2" t="e">
        <f t="shared" si="10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5"/>
        <v>10</v>
      </c>
      <c r="O47">
        <f t="shared" si="6"/>
        <v>10</v>
      </c>
    </row>
    <row r="48" spans="2:15" x14ac:dyDescent="0.25">
      <c r="B48" s="3"/>
      <c r="C48" s="3"/>
      <c r="D48" s="3"/>
      <c r="E48" s="2" t="e">
        <f t="shared" si="10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N48">
        <f t="shared" si="5"/>
        <v>10</v>
      </c>
      <c r="O48">
        <f t="shared" si="6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N49">
        <f t="shared" si="5"/>
        <v>10</v>
      </c>
      <c r="O49">
        <f t="shared" si="6"/>
        <v>10</v>
      </c>
    </row>
    <row r="50" spans="2:15" x14ac:dyDescent="0.25">
      <c r="B50" s="3"/>
      <c r="C50" s="3"/>
      <c r="D50" s="3"/>
      <c r="E50" s="2" t="e">
        <f t="shared" ref="E50:E68" si="11">(B50)/(B50+C50+D50)</f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N50">
        <f t="shared" si="5"/>
        <v>10</v>
      </c>
      <c r="O50">
        <f t="shared" si="6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N51">
        <f t="shared" si="5"/>
        <v>10</v>
      </c>
      <c r="O51">
        <f t="shared" si="6"/>
        <v>10</v>
      </c>
    </row>
    <row r="52" spans="2:15" x14ac:dyDescent="0.25">
      <c r="B52" s="3"/>
      <c r="C52" s="3"/>
      <c r="D52" s="3"/>
      <c r="E52" s="2" t="e">
        <f t="shared" ref="E52" si="12">(B52)/(B52+C52+D52)</f>
        <v>#DIV/0!</v>
      </c>
      <c r="F52" s="3"/>
      <c r="G52" s="3"/>
      <c r="H52">
        <f>F52-G52</f>
        <v>0</v>
      </c>
      <c r="L52">
        <f t="shared" si="2"/>
        <v>0</v>
      </c>
      <c r="M52">
        <f t="shared" si="3"/>
        <v>0</v>
      </c>
      <c r="N52">
        <f t="shared" si="5"/>
        <v>10</v>
      </c>
      <c r="O52">
        <f t="shared" si="6"/>
        <v>10</v>
      </c>
    </row>
    <row r="53" spans="2:15" x14ac:dyDescent="0.25">
      <c r="B53" s="3"/>
      <c r="C53" s="3"/>
      <c r="D53" s="3"/>
      <c r="E53" s="2" t="e">
        <f t="shared" si="11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6"/>
        <v>0</v>
      </c>
    </row>
    <row r="54" spans="2:15" x14ac:dyDescent="0.25">
      <c r="B54" s="3"/>
      <c r="C54" s="3"/>
      <c r="D54" s="3"/>
      <c r="E54" s="2" t="e">
        <f t="shared" si="11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6"/>
        <v>0</v>
      </c>
    </row>
    <row r="55" spans="2:15" x14ac:dyDescent="0.25">
      <c r="B55" s="3"/>
      <c r="C55" s="3"/>
      <c r="D55" s="3"/>
      <c r="E55" s="2" t="e">
        <f t="shared" si="11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6"/>
        <v>0</v>
      </c>
    </row>
    <row r="56" spans="2:15" x14ac:dyDescent="0.25">
      <c r="B56" s="3"/>
      <c r="C56" s="3"/>
      <c r="D56" s="3"/>
      <c r="E56" s="2" t="e">
        <f t="shared" si="11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6"/>
        <v>0</v>
      </c>
    </row>
    <row r="57" spans="2:15" x14ac:dyDescent="0.25">
      <c r="B57" s="3"/>
      <c r="C57" s="3"/>
      <c r="D57" s="3"/>
      <c r="E57" s="2" t="e">
        <f t="shared" si="11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6"/>
        <v>0</v>
      </c>
    </row>
    <row r="58" spans="2:15" x14ac:dyDescent="0.25">
      <c r="B58" s="3"/>
      <c r="C58" s="3"/>
      <c r="D58" s="3"/>
      <c r="E58" s="2" t="e">
        <f t="shared" si="11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6"/>
        <v>0</v>
      </c>
    </row>
    <row r="59" spans="2:15" x14ac:dyDescent="0.25">
      <c r="B59" s="3"/>
      <c r="C59" s="3"/>
      <c r="D59" s="3"/>
      <c r="E59" s="2" t="e">
        <f t="shared" si="11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6"/>
        <v>0</v>
      </c>
    </row>
    <row r="60" spans="2:15" x14ac:dyDescent="0.25">
      <c r="B60" s="3"/>
      <c r="C60" s="3"/>
      <c r="D60" s="3"/>
      <c r="E60" s="2" t="e">
        <f t="shared" si="11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6"/>
        <v>0</v>
      </c>
    </row>
    <row r="61" spans="2:15" x14ac:dyDescent="0.25">
      <c r="B61" s="3"/>
      <c r="C61" s="3"/>
      <c r="D61" s="3"/>
      <c r="E61" s="2" t="e">
        <f t="shared" si="11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6"/>
        <v>0</v>
      </c>
    </row>
    <row r="62" spans="2:15" x14ac:dyDescent="0.25">
      <c r="B62" s="3"/>
      <c r="C62" s="3"/>
      <c r="D62" s="3"/>
      <c r="E62" s="2" t="e">
        <f t="shared" si="11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6"/>
        <v>0</v>
      </c>
    </row>
    <row r="63" spans="2:15" x14ac:dyDescent="0.25">
      <c r="B63" s="3"/>
      <c r="C63" s="3"/>
      <c r="D63" s="3"/>
      <c r="E63" s="2" t="e">
        <f t="shared" si="11"/>
        <v>#DIV/0!</v>
      </c>
      <c r="F63" s="3"/>
      <c r="G63" s="3"/>
      <c r="H63">
        <f>F63-G63</f>
        <v>0</v>
      </c>
      <c r="L63">
        <f t="shared" si="2"/>
        <v>0</v>
      </c>
      <c r="M63">
        <f t="shared" si="3"/>
        <v>0</v>
      </c>
      <c r="O63">
        <f t="shared" si="6"/>
        <v>0</v>
      </c>
    </row>
    <row r="64" spans="2:15" x14ac:dyDescent="0.25">
      <c r="B64" s="3"/>
      <c r="C64" s="3"/>
      <c r="D64" s="3"/>
      <c r="E64" s="2" t="e">
        <f t="shared" si="11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6"/>
        <v>0</v>
      </c>
    </row>
    <row r="65" spans="2:15" x14ac:dyDescent="0.25">
      <c r="B65" s="3"/>
      <c r="C65" s="3"/>
      <c r="D65" s="3"/>
      <c r="E65" s="2" t="e">
        <f t="shared" si="11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6"/>
        <v>0</v>
      </c>
    </row>
    <row r="66" spans="2:15" x14ac:dyDescent="0.25">
      <c r="B66" s="3"/>
      <c r="C66" s="3"/>
      <c r="D66" s="3"/>
      <c r="E66" s="2" t="e">
        <f t="shared" si="11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6"/>
        <v>0</v>
      </c>
    </row>
    <row r="67" spans="2:15" x14ac:dyDescent="0.25">
      <c r="B67" s="3"/>
      <c r="C67" s="3"/>
      <c r="D67" s="3"/>
      <c r="E67" s="2" t="e">
        <f t="shared" si="11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6"/>
        <v>0</v>
      </c>
    </row>
    <row r="68" spans="2:15" x14ac:dyDescent="0.25">
      <c r="B68" s="3"/>
      <c r="C68" s="3"/>
      <c r="D68" s="3"/>
      <c r="E68" s="2" t="e">
        <f t="shared" si="11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6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6"/>
        <v>0</v>
      </c>
    </row>
    <row r="70" spans="2:15" x14ac:dyDescent="0.25">
      <c r="B70" s="3"/>
      <c r="C70" s="3"/>
      <c r="D70" s="3"/>
      <c r="E70" s="2" t="e">
        <f t="shared" si="0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6"/>
        <v>0</v>
      </c>
    </row>
    <row r="71" spans="2:15" x14ac:dyDescent="0.25">
      <c r="B71" s="3"/>
      <c r="C71" s="3"/>
      <c r="D71" s="3"/>
      <c r="E71" s="2" t="e">
        <f t="shared" ref="E71:E199" si="13">(B71)/(B71+C71+D71)</f>
        <v>#DIV/0!</v>
      </c>
      <c r="F71" s="3"/>
      <c r="G71" s="3"/>
      <c r="H71">
        <f t="shared" ref="H71:H85" si="14">F71-G71</f>
        <v>0</v>
      </c>
      <c r="L71">
        <f t="shared" ref="L71:L138" si="15">B71*10</f>
        <v>0</v>
      </c>
      <c r="M71">
        <f t="shared" ref="M71:M141" si="16">D71*5</f>
        <v>0</v>
      </c>
      <c r="O71">
        <f t="shared" ref="O71:O134" si="17">SUM(I71:N71)</f>
        <v>0</v>
      </c>
    </row>
    <row r="72" spans="2:15" x14ac:dyDescent="0.25">
      <c r="B72" s="3"/>
      <c r="C72" s="3"/>
      <c r="D72" s="3"/>
      <c r="E72" s="2" t="e">
        <f t="shared" si="13"/>
        <v>#DIV/0!</v>
      </c>
      <c r="F72" s="3"/>
      <c r="G72" s="3"/>
      <c r="H72">
        <f t="shared" si="14"/>
        <v>0</v>
      </c>
      <c r="L72">
        <f t="shared" si="15"/>
        <v>0</v>
      </c>
      <c r="M72">
        <f t="shared" si="16"/>
        <v>0</v>
      </c>
      <c r="O72">
        <f t="shared" si="17"/>
        <v>0</v>
      </c>
    </row>
    <row r="73" spans="2:15" x14ac:dyDescent="0.25">
      <c r="B73" s="3"/>
      <c r="C73" s="3"/>
      <c r="D73" s="3"/>
      <c r="E73" s="2" t="e">
        <f t="shared" si="13"/>
        <v>#DIV/0!</v>
      </c>
      <c r="F73" s="3"/>
      <c r="G73" s="3"/>
      <c r="H73">
        <f t="shared" si="14"/>
        <v>0</v>
      </c>
      <c r="L73">
        <f t="shared" si="15"/>
        <v>0</v>
      </c>
      <c r="M73">
        <f t="shared" si="16"/>
        <v>0</v>
      </c>
      <c r="O73">
        <f t="shared" si="17"/>
        <v>0</v>
      </c>
    </row>
    <row r="74" spans="2:15" x14ac:dyDescent="0.25">
      <c r="B74" s="3"/>
      <c r="C74" s="3"/>
      <c r="D74" s="3"/>
      <c r="E74" s="2" t="e">
        <f t="shared" si="13"/>
        <v>#DIV/0!</v>
      </c>
      <c r="F74" s="3"/>
      <c r="G74" s="3"/>
      <c r="H74">
        <f t="shared" si="14"/>
        <v>0</v>
      </c>
      <c r="L74">
        <f t="shared" si="15"/>
        <v>0</v>
      </c>
      <c r="M74">
        <f t="shared" si="16"/>
        <v>0</v>
      </c>
      <c r="O74">
        <f t="shared" si="17"/>
        <v>0</v>
      </c>
    </row>
    <row r="75" spans="2:15" x14ac:dyDescent="0.25">
      <c r="B75" s="3"/>
      <c r="C75" s="3"/>
      <c r="D75" s="3"/>
      <c r="E75" s="2" t="e">
        <f t="shared" si="13"/>
        <v>#DIV/0!</v>
      </c>
      <c r="F75" s="3"/>
      <c r="G75" s="3"/>
      <c r="H75">
        <f t="shared" si="14"/>
        <v>0</v>
      </c>
      <c r="L75">
        <f t="shared" si="15"/>
        <v>0</v>
      </c>
      <c r="M75">
        <f t="shared" si="16"/>
        <v>0</v>
      </c>
      <c r="O75">
        <f t="shared" si="17"/>
        <v>0</v>
      </c>
    </row>
    <row r="76" spans="2:15" x14ac:dyDescent="0.25">
      <c r="B76" s="3"/>
      <c r="C76" s="3"/>
      <c r="D76" s="3"/>
      <c r="E76" s="2" t="e">
        <f t="shared" si="13"/>
        <v>#DIV/0!</v>
      </c>
      <c r="F76" s="3"/>
      <c r="G76" s="3"/>
      <c r="H76">
        <f t="shared" si="14"/>
        <v>0</v>
      </c>
      <c r="L76">
        <f t="shared" si="15"/>
        <v>0</v>
      </c>
      <c r="M76">
        <f t="shared" si="16"/>
        <v>0</v>
      </c>
      <c r="O76">
        <f t="shared" si="17"/>
        <v>0</v>
      </c>
    </row>
    <row r="77" spans="2:15" x14ac:dyDescent="0.25">
      <c r="B77" s="3"/>
      <c r="C77" s="3"/>
      <c r="D77" s="3"/>
      <c r="E77" s="2" t="e">
        <f t="shared" si="13"/>
        <v>#DIV/0!</v>
      </c>
      <c r="F77" s="3"/>
      <c r="G77" s="3"/>
      <c r="H77">
        <f t="shared" si="14"/>
        <v>0</v>
      </c>
      <c r="L77">
        <f t="shared" si="15"/>
        <v>0</v>
      </c>
      <c r="M77">
        <f t="shared" si="16"/>
        <v>0</v>
      </c>
      <c r="O77">
        <f t="shared" si="17"/>
        <v>0</v>
      </c>
    </row>
    <row r="78" spans="2:15" x14ac:dyDescent="0.25">
      <c r="B78" s="3"/>
      <c r="C78" s="3"/>
      <c r="D78" s="3"/>
      <c r="E78" s="2" t="e">
        <f t="shared" si="13"/>
        <v>#DIV/0!</v>
      </c>
      <c r="F78" s="3"/>
      <c r="G78" s="3"/>
      <c r="H78">
        <f t="shared" si="14"/>
        <v>0</v>
      </c>
      <c r="L78">
        <f t="shared" si="15"/>
        <v>0</v>
      </c>
      <c r="M78">
        <f t="shared" si="16"/>
        <v>0</v>
      </c>
      <c r="O78">
        <f t="shared" si="17"/>
        <v>0</v>
      </c>
    </row>
    <row r="79" spans="2:15" x14ac:dyDescent="0.25">
      <c r="B79" s="3"/>
      <c r="C79" s="3"/>
      <c r="D79" s="3"/>
      <c r="E79" s="2" t="e">
        <f t="shared" si="13"/>
        <v>#DIV/0!</v>
      </c>
      <c r="F79" s="3"/>
      <c r="G79" s="3"/>
      <c r="H79">
        <f t="shared" si="14"/>
        <v>0</v>
      </c>
      <c r="L79">
        <f t="shared" si="15"/>
        <v>0</v>
      </c>
      <c r="M79">
        <f t="shared" si="16"/>
        <v>0</v>
      </c>
      <c r="O79">
        <f t="shared" si="17"/>
        <v>0</v>
      </c>
    </row>
    <row r="80" spans="2:15" x14ac:dyDescent="0.25">
      <c r="B80" s="3"/>
      <c r="C80" s="3"/>
      <c r="D80" s="3"/>
      <c r="E80" s="2" t="e">
        <f t="shared" si="13"/>
        <v>#DIV/0!</v>
      </c>
      <c r="F80" s="3"/>
      <c r="G80" s="3"/>
      <c r="H80">
        <f t="shared" si="14"/>
        <v>0</v>
      </c>
      <c r="L80">
        <f t="shared" si="15"/>
        <v>0</v>
      </c>
      <c r="M80">
        <f t="shared" si="16"/>
        <v>0</v>
      </c>
      <c r="O80">
        <f t="shared" si="17"/>
        <v>0</v>
      </c>
    </row>
    <row r="81" spans="2:15" x14ac:dyDescent="0.25">
      <c r="B81" s="3"/>
      <c r="C81" s="3"/>
      <c r="D81" s="3"/>
      <c r="E81" s="2" t="e">
        <f t="shared" si="13"/>
        <v>#DIV/0!</v>
      </c>
      <c r="F81" s="3"/>
      <c r="G81" s="3"/>
      <c r="H81">
        <f t="shared" si="14"/>
        <v>0</v>
      </c>
      <c r="L81">
        <f t="shared" si="15"/>
        <v>0</v>
      </c>
      <c r="M81">
        <f t="shared" si="16"/>
        <v>0</v>
      </c>
      <c r="O81">
        <f t="shared" si="17"/>
        <v>0</v>
      </c>
    </row>
    <row r="82" spans="2:15" x14ac:dyDescent="0.25">
      <c r="B82" s="3"/>
      <c r="C82" s="3"/>
      <c r="D82" s="3"/>
      <c r="E82" s="2" t="e">
        <f t="shared" si="13"/>
        <v>#DIV/0!</v>
      </c>
      <c r="F82" s="3"/>
      <c r="G82" s="3"/>
      <c r="H82">
        <f t="shared" si="14"/>
        <v>0</v>
      </c>
      <c r="L82">
        <f t="shared" si="15"/>
        <v>0</v>
      </c>
      <c r="M82">
        <f t="shared" si="16"/>
        <v>0</v>
      </c>
      <c r="O82">
        <f t="shared" si="17"/>
        <v>0</v>
      </c>
    </row>
    <row r="83" spans="2:15" x14ac:dyDescent="0.25">
      <c r="B83" s="3"/>
      <c r="C83" s="3"/>
      <c r="D83" s="3"/>
      <c r="E83" s="2" t="e">
        <f t="shared" si="13"/>
        <v>#DIV/0!</v>
      </c>
      <c r="F83" s="3"/>
      <c r="G83" s="3"/>
      <c r="H83">
        <f t="shared" si="14"/>
        <v>0</v>
      </c>
      <c r="L83">
        <f t="shared" si="15"/>
        <v>0</v>
      </c>
      <c r="M83">
        <f t="shared" si="16"/>
        <v>0</v>
      </c>
      <c r="O83">
        <f t="shared" si="17"/>
        <v>0</v>
      </c>
    </row>
    <row r="84" spans="2:15" x14ac:dyDescent="0.25">
      <c r="B84" s="3"/>
      <c r="C84" s="3"/>
      <c r="D84" s="3"/>
      <c r="E84" s="2" t="e">
        <f t="shared" si="13"/>
        <v>#DIV/0!</v>
      </c>
      <c r="F84" s="3"/>
      <c r="G84" s="3"/>
      <c r="H84">
        <f t="shared" si="14"/>
        <v>0</v>
      </c>
      <c r="L84">
        <f t="shared" si="15"/>
        <v>0</v>
      </c>
      <c r="M84">
        <f t="shared" si="16"/>
        <v>0</v>
      </c>
      <c r="O84">
        <f t="shared" si="17"/>
        <v>0</v>
      </c>
    </row>
    <row r="85" spans="2:15" x14ac:dyDescent="0.25">
      <c r="B85" s="3"/>
      <c r="C85" s="3"/>
      <c r="D85" s="3"/>
      <c r="E85" s="2" t="e">
        <f t="shared" si="13"/>
        <v>#DIV/0!</v>
      </c>
      <c r="F85" s="3"/>
      <c r="G85" s="3"/>
      <c r="H85">
        <f t="shared" si="14"/>
        <v>0</v>
      </c>
      <c r="L85">
        <f t="shared" si="15"/>
        <v>0</v>
      </c>
      <c r="M85">
        <f t="shared" si="16"/>
        <v>0</v>
      </c>
      <c r="O85">
        <f t="shared" si="17"/>
        <v>0</v>
      </c>
    </row>
    <row r="86" spans="2:15" x14ac:dyDescent="0.25">
      <c r="B86" s="3"/>
      <c r="C86" s="3"/>
      <c r="D86" s="3"/>
      <c r="E86" s="2" t="e">
        <f t="shared" si="13"/>
        <v>#DIV/0!</v>
      </c>
      <c r="F86" s="3"/>
      <c r="G86" s="3"/>
      <c r="H86">
        <f>F86-G86</f>
        <v>0</v>
      </c>
      <c r="L86">
        <f t="shared" si="15"/>
        <v>0</v>
      </c>
      <c r="M86">
        <f t="shared" si="16"/>
        <v>0</v>
      </c>
      <c r="O86">
        <f t="shared" si="17"/>
        <v>0</v>
      </c>
    </row>
    <row r="87" spans="2:15" x14ac:dyDescent="0.25">
      <c r="B87" s="3"/>
      <c r="C87" s="3"/>
      <c r="D87" s="3"/>
      <c r="E87" s="2" t="e">
        <f t="shared" si="13"/>
        <v>#DIV/0!</v>
      </c>
      <c r="F87" s="3"/>
      <c r="G87" s="3"/>
      <c r="H87">
        <f>F87-G87</f>
        <v>0</v>
      </c>
      <c r="L87">
        <f t="shared" si="15"/>
        <v>0</v>
      </c>
      <c r="M87">
        <f t="shared" si="16"/>
        <v>0</v>
      </c>
      <c r="O87">
        <f t="shared" si="17"/>
        <v>0</v>
      </c>
    </row>
    <row r="88" spans="2:15" x14ac:dyDescent="0.25">
      <c r="B88" s="3"/>
      <c r="C88" s="3"/>
      <c r="D88" s="3"/>
      <c r="E88" s="2" t="e">
        <f t="shared" si="13"/>
        <v>#DIV/0!</v>
      </c>
      <c r="F88" s="3"/>
      <c r="G88" s="3"/>
      <c r="H88">
        <f t="shared" ref="H88:H135" si="18">F88-G88</f>
        <v>0</v>
      </c>
      <c r="L88">
        <f t="shared" si="15"/>
        <v>0</v>
      </c>
      <c r="M88">
        <f t="shared" si="16"/>
        <v>0</v>
      </c>
      <c r="O88">
        <f t="shared" si="17"/>
        <v>0</v>
      </c>
    </row>
    <row r="89" spans="2:15" x14ac:dyDescent="0.25">
      <c r="B89" s="3"/>
      <c r="C89" s="3"/>
      <c r="D89" s="3"/>
      <c r="E89" s="2" t="e">
        <f t="shared" si="13"/>
        <v>#DIV/0!</v>
      </c>
      <c r="F89" s="3"/>
      <c r="G89" s="3"/>
      <c r="H89">
        <f t="shared" si="18"/>
        <v>0</v>
      </c>
      <c r="L89">
        <f t="shared" si="15"/>
        <v>0</v>
      </c>
      <c r="M89">
        <f t="shared" si="16"/>
        <v>0</v>
      </c>
      <c r="O89">
        <f t="shared" si="17"/>
        <v>0</v>
      </c>
    </row>
    <row r="90" spans="2:15" x14ac:dyDescent="0.25">
      <c r="B90" s="3"/>
      <c r="C90" s="3"/>
      <c r="D90" s="3"/>
      <c r="E90" s="2" t="e">
        <f t="shared" si="13"/>
        <v>#DIV/0!</v>
      </c>
      <c r="F90" s="3"/>
      <c r="G90" s="3"/>
      <c r="H90">
        <f t="shared" si="18"/>
        <v>0</v>
      </c>
      <c r="L90">
        <f t="shared" si="15"/>
        <v>0</v>
      </c>
      <c r="M90">
        <f t="shared" si="16"/>
        <v>0</v>
      </c>
      <c r="O90">
        <f t="shared" si="17"/>
        <v>0</v>
      </c>
    </row>
    <row r="91" spans="2:15" x14ac:dyDescent="0.25">
      <c r="B91" s="3"/>
      <c r="C91" s="3"/>
      <c r="D91" s="3"/>
      <c r="E91" s="2" t="e">
        <f t="shared" si="13"/>
        <v>#DIV/0!</v>
      </c>
      <c r="F91" s="3"/>
      <c r="G91" s="3"/>
      <c r="H91">
        <f t="shared" si="18"/>
        <v>0</v>
      </c>
      <c r="L91">
        <f t="shared" si="15"/>
        <v>0</v>
      </c>
      <c r="M91">
        <f t="shared" si="16"/>
        <v>0</v>
      </c>
      <c r="O91">
        <f t="shared" si="17"/>
        <v>0</v>
      </c>
    </row>
    <row r="92" spans="2:15" x14ac:dyDescent="0.25">
      <c r="B92" s="3"/>
      <c r="C92" s="3"/>
      <c r="D92" s="3"/>
      <c r="E92" s="2" t="e">
        <f t="shared" si="13"/>
        <v>#DIV/0!</v>
      </c>
      <c r="F92" s="3"/>
      <c r="G92" s="3"/>
      <c r="H92">
        <f t="shared" si="18"/>
        <v>0</v>
      </c>
      <c r="L92">
        <f t="shared" si="15"/>
        <v>0</v>
      </c>
      <c r="M92">
        <f t="shared" si="16"/>
        <v>0</v>
      </c>
      <c r="O92">
        <f t="shared" si="17"/>
        <v>0</v>
      </c>
    </row>
    <row r="93" spans="2:15" x14ac:dyDescent="0.25">
      <c r="B93" s="3"/>
      <c r="C93" s="3"/>
      <c r="D93" s="3"/>
      <c r="E93" s="2" t="e">
        <f t="shared" si="13"/>
        <v>#DIV/0!</v>
      </c>
      <c r="F93" s="3"/>
      <c r="G93" s="3"/>
      <c r="H93">
        <f t="shared" si="18"/>
        <v>0</v>
      </c>
      <c r="L93">
        <f t="shared" si="15"/>
        <v>0</v>
      </c>
      <c r="M93">
        <f t="shared" si="16"/>
        <v>0</v>
      </c>
      <c r="O93">
        <f t="shared" si="17"/>
        <v>0</v>
      </c>
    </row>
    <row r="94" spans="2:15" x14ac:dyDescent="0.25">
      <c r="B94" s="3"/>
      <c r="C94" s="3"/>
      <c r="D94" s="3"/>
      <c r="E94" s="2" t="e">
        <f t="shared" si="13"/>
        <v>#DIV/0!</v>
      </c>
      <c r="F94" s="3"/>
      <c r="G94" s="3"/>
      <c r="H94">
        <f t="shared" si="18"/>
        <v>0</v>
      </c>
      <c r="L94">
        <f t="shared" si="15"/>
        <v>0</v>
      </c>
      <c r="M94">
        <f t="shared" si="16"/>
        <v>0</v>
      </c>
      <c r="O94">
        <f t="shared" si="17"/>
        <v>0</v>
      </c>
    </row>
    <row r="95" spans="2:15" x14ac:dyDescent="0.25">
      <c r="B95" s="3"/>
      <c r="C95" s="3"/>
      <c r="D95" s="3"/>
      <c r="E95" s="2" t="e">
        <f t="shared" si="13"/>
        <v>#DIV/0!</v>
      </c>
      <c r="F95" s="3"/>
      <c r="G95" s="3"/>
      <c r="H95">
        <f t="shared" si="18"/>
        <v>0</v>
      </c>
      <c r="L95">
        <f t="shared" si="15"/>
        <v>0</v>
      </c>
      <c r="M95">
        <f t="shared" si="16"/>
        <v>0</v>
      </c>
      <c r="O95">
        <f t="shared" si="17"/>
        <v>0</v>
      </c>
    </row>
    <row r="96" spans="2:15" x14ac:dyDescent="0.25">
      <c r="B96" s="3"/>
      <c r="C96" s="3"/>
      <c r="D96" s="3"/>
      <c r="E96" s="2" t="e">
        <f t="shared" si="13"/>
        <v>#DIV/0!</v>
      </c>
      <c r="F96" s="3"/>
      <c r="G96" s="3"/>
      <c r="H96">
        <f t="shared" si="18"/>
        <v>0</v>
      </c>
      <c r="L96">
        <f t="shared" si="15"/>
        <v>0</v>
      </c>
      <c r="M96">
        <f t="shared" si="16"/>
        <v>0</v>
      </c>
      <c r="O96">
        <f t="shared" si="17"/>
        <v>0</v>
      </c>
    </row>
    <row r="97" spans="2:15" x14ac:dyDescent="0.25">
      <c r="B97" s="3"/>
      <c r="C97" s="3"/>
      <c r="D97" s="3"/>
      <c r="E97" s="2" t="e">
        <f t="shared" si="13"/>
        <v>#DIV/0!</v>
      </c>
      <c r="F97" s="3"/>
      <c r="G97" s="3"/>
      <c r="H97">
        <f t="shared" si="18"/>
        <v>0</v>
      </c>
      <c r="L97">
        <f t="shared" si="15"/>
        <v>0</v>
      </c>
      <c r="M97">
        <f t="shared" si="16"/>
        <v>0</v>
      </c>
      <c r="O97">
        <f t="shared" si="17"/>
        <v>0</v>
      </c>
    </row>
    <row r="98" spans="2:15" x14ac:dyDescent="0.25">
      <c r="B98" s="3"/>
      <c r="C98" s="3"/>
      <c r="D98" s="3"/>
      <c r="E98" s="2" t="e">
        <f t="shared" si="13"/>
        <v>#DIV/0!</v>
      </c>
      <c r="F98" s="3"/>
      <c r="G98" s="3"/>
      <c r="H98">
        <f t="shared" si="18"/>
        <v>0</v>
      </c>
      <c r="L98">
        <f t="shared" si="15"/>
        <v>0</v>
      </c>
      <c r="M98">
        <f t="shared" si="16"/>
        <v>0</v>
      </c>
      <c r="O98">
        <f t="shared" si="17"/>
        <v>0</v>
      </c>
    </row>
    <row r="99" spans="2:15" x14ac:dyDescent="0.25">
      <c r="B99" s="3"/>
      <c r="C99" s="3"/>
      <c r="D99" s="3"/>
      <c r="E99" s="2" t="e">
        <f t="shared" si="13"/>
        <v>#DIV/0!</v>
      </c>
      <c r="F99" s="3"/>
      <c r="G99" s="3"/>
      <c r="H99">
        <f t="shared" si="18"/>
        <v>0</v>
      </c>
      <c r="L99">
        <f t="shared" si="15"/>
        <v>0</v>
      </c>
      <c r="M99">
        <f t="shared" si="16"/>
        <v>0</v>
      </c>
      <c r="O99">
        <f t="shared" si="17"/>
        <v>0</v>
      </c>
    </row>
    <row r="100" spans="2:15" x14ac:dyDescent="0.25">
      <c r="B100" s="3"/>
      <c r="C100" s="3"/>
      <c r="D100" s="3"/>
      <c r="E100" s="2" t="e">
        <f t="shared" si="13"/>
        <v>#DIV/0!</v>
      </c>
      <c r="F100" s="3"/>
      <c r="G100" s="3"/>
      <c r="H100">
        <f t="shared" si="18"/>
        <v>0</v>
      </c>
      <c r="L100">
        <f t="shared" si="15"/>
        <v>0</v>
      </c>
      <c r="M100">
        <f t="shared" si="16"/>
        <v>0</v>
      </c>
      <c r="O100">
        <f t="shared" si="17"/>
        <v>0</v>
      </c>
    </row>
    <row r="101" spans="2:15" x14ac:dyDescent="0.25">
      <c r="B101" s="3"/>
      <c r="C101" s="3"/>
      <c r="D101" s="3"/>
      <c r="E101" s="2" t="e">
        <f t="shared" si="13"/>
        <v>#DIV/0!</v>
      </c>
      <c r="F101" s="3"/>
      <c r="G101" s="3"/>
      <c r="H101">
        <f t="shared" si="18"/>
        <v>0</v>
      </c>
      <c r="L101">
        <f t="shared" si="15"/>
        <v>0</v>
      </c>
      <c r="M101">
        <f t="shared" si="16"/>
        <v>0</v>
      </c>
      <c r="O101">
        <f t="shared" si="17"/>
        <v>0</v>
      </c>
    </row>
    <row r="102" spans="2:15" x14ac:dyDescent="0.25">
      <c r="B102" s="3"/>
      <c r="C102" s="3"/>
      <c r="D102" s="3"/>
      <c r="E102" s="2" t="e">
        <f t="shared" si="13"/>
        <v>#DIV/0!</v>
      </c>
      <c r="F102" s="3"/>
      <c r="G102" s="3"/>
      <c r="H102">
        <f t="shared" si="18"/>
        <v>0</v>
      </c>
      <c r="L102">
        <f t="shared" si="15"/>
        <v>0</v>
      </c>
      <c r="M102">
        <f t="shared" si="16"/>
        <v>0</v>
      </c>
      <c r="O102">
        <f t="shared" si="17"/>
        <v>0</v>
      </c>
    </row>
    <row r="103" spans="2:15" x14ac:dyDescent="0.25">
      <c r="B103" s="3"/>
      <c r="C103" s="3"/>
      <c r="D103" s="3"/>
      <c r="E103" s="2" t="e">
        <f t="shared" si="13"/>
        <v>#DIV/0!</v>
      </c>
      <c r="F103" s="3"/>
      <c r="G103" s="3"/>
      <c r="H103">
        <f t="shared" si="18"/>
        <v>0</v>
      </c>
      <c r="L103">
        <f t="shared" si="15"/>
        <v>0</v>
      </c>
      <c r="M103">
        <f t="shared" si="16"/>
        <v>0</v>
      </c>
      <c r="O103">
        <f t="shared" si="17"/>
        <v>0</v>
      </c>
    </row>
    <row r="104" spans="2:15" x14ac:dyDescent="0.25">
      <c r="B104" s="3"/>
      <c r="C104" s="3"/>
      <c r="D104" s="3"/>
      <c r="E104" s="2" t="e">
        <f t="shared" si="13"/>
        <v>#DIV/0!</v>
      </c>
      <c r="F104" s="3"/>
      <c r="G104" s="3"/>
      <c r="H104">
        <f t="shared" si="18"/>
        <v>0</v>
      </c>
      <c r="L104">
        <f t="shared" si="15"/>
        <v>0</v>
      </c>
      <c r="M104">
        <f t="shared" si="16"/>
        <v>0</v>
      </c>
      <c r="O104">
        <f t="shared" si="17"/>
        <v>0</v>
      </c>
    </row>
    <row r="105" spans="2:15" x14ac:dyDescent="0.25">
      <c r="B105" s="3"/>
      <c r="C105" s="3"/>
      <c r="D105" s="3"/>
      <c r="E105" s="2" t="e">
        <f t="shared" si="13"/>
        <v>#DIV/0!</v>
      </c>
      <c r="F105" s="3"/>
      <c r="G105" s="3"/>
      <c r="H105">
        <f t="shared" si="18"/>
        <v>0</v>
      </c>
      <c r="L105">
        <f t="shared" si="15"/>
        <v>0</v>
      </c>
      <c r="M105">
        <f t="shared" si="16"/>
        <v>0</v>
      </c>
      <c r="O105">
        <f t="shared" si="17"/>
        <v>0</v>
      </c>
    </row>
    <row r="106" spans="2:15" x14ac:dyDescent="0.25">
      <c r="B106" s="3"/>
      <c r="C106" s="3"/>
      <c r="D106" s="3"/>
      <c r="E106" s="2" t="e">
        <f t="shared" si="13"/>
        <v>#DIV/0!</v>
      </c>
      <c r="F106" s="3"/>
      <c r="G106" s="3"/>
      <c r="H106">
        <f t="shared" si="18"/>
        <v>0</v>
      </c>
      <c r="L106">
        <f t="shared" si="15"/>
        <v>0</v>
      </c>
      <c r="M106">
        <f t="shared" si="16"/>
        <v>0</v>
      </c>
      <c r="O106">
        <f t="shared" si="17"/>
        <v>0</v>
      </c>
    </row>
    <row r="107" spans="2:15" x14ac:dyDescent="0.25">
      <c r="B107" s="3"/>
      <c r="C107" s="3"/>
      <c r="D107" s="3"/>
      <c r="E107" s="2" t="e">
        <f t="shared" si="13"/>
        <v>#DIV/0!</v>
      </c>
      <c r="F107" s="3"/>
      <c r="G107" s="3"/>
      <c r="H107">
        <f>F107-G107</f>
        <v>0</v>
      </c>
      <c r="L107">
        <f t="shared" si="15"/>
        <v>0</v>
      </c>
      <c r="M107">
        <f t="shared" si="16"/>
        <v>0</v>
      </c>
      <c r="O107">
        <f t="shared" si="17"/>
        <v>0</v>
      </c>
    </row>
    <row r="108" spans="2:15" x14ac:dyDescent="0.25">
      <c r="B108" s="3"/>
      <c r="C108" s="3"/>
      <c r="D108" s="3"/>
      <c r="E108" s="2" t="e">
        <f t="shared" si="13"/>
        <v>#DIV/0!</v>
      </c>
      <c r="F108" s="3"/>
      <c r="G108" s="3"/>
      <c r="H108">
        <f t="shared" ref="H108" si="19">F108-G108</f>
        <v>0</v>
      </c>
      <c r="L108">
        <f t="shared" si="15"/>
        <v>0</v>
      </c>
      <c r="M108">
        <f t="shared" si="16"/>
        <v>0</v>
      </c>
      <c r="O108">
        <f t="shared" si="17"/>
        <v>0</v>
      </c>
    </row>
    <row r="109" spans="2:15" x14ac:dyDescent="0.25">
      <c r="B109" s="3"/>
      <c r="C109" s="3"/>
      <c r="D109" s="3"/>
      <c r="E109" s="2" t="e">
        <f t="shared" si="13"/>
        <v>#DIV/0!</v>
      </c>
      <c r="F109" s="3"/>
      <c r="G109" s="3"/>
      <c r="H109">
        <f t="shared" si="18"/>
        <v>0</v>
      </c>
      <c r="L109">
        <f t="shared" si="15"/>
        <v>0</v>
      </c>
      <c r="M109">
        <f t="shared" si="16"/>
        <v>0</v>
      </c>
      <c r="O109">
        <f t="shared" si="17"/>
        <v>0</v>
      </c>
    </row>
    <row r="110" spans="2:15" x14ac:dyDescent="0.25">
      <c r="B110" s="3"/>
      <c r="C110" s="3"/>
      <c r="D110" s="3"/>
      <c r="E110" s="2" t="e">
        <f t="shared" si="13"/>
        <v>#DIV/0!</v>
      </c>
      <c r="F110" s="3"/>
      <c r="G110" s="3"/>
      <c r="H110">
        <f t="shared" si="18"/>
        <v>0</v>
      </c>
      <c r="L110">
        <f t="shared" si="15"/>
        <v>0</v>
      </c>
      <c r="M110">
        <f t="shared" si="16"/>
        <v>0</v>
      </c>
      <c r="O110">
        <f t="shared" si="17"/>
        <v>0</v>
      </c>
    </row>
    <row r="111" spans="2:15" x14ac:dyDescent="0.25">
      <c r="B111" s="3"/>
      <c r="C111" s="3"/>
      <c r="D111" s="3"/>
      <c r="E111" s="2" t="e">
        <f t="shared" si="13"/>
        <v>#DIV/0!</v>
      </c>
      <c r="F111" s="3"/>
      <c r="G111" s="3"/>
      <c r="H111">
        <f t="shared" si="18"/>
        <v>0</v>
      </c>
      <c r="L111">
        <f t="shared" si="15"/>
        <v>0</v>
      </c>
      <c r="M111">
        <f t="shared" si="16"/>
        <v>0</v>
      </c>
      <c r="O111">
        <f t="shared" si="17"/>
        <v>0</v>
      </c>
    </row>
    <row r="112" spans="2:15" x14ac:dyDescent="0.25">
      <c r="B112" s="3"/>
      <c r="C112" s="3"/>
      <c r="D112" s="3"/>
      <c r="E112" s="2" t="e">
        <f t="shared" si="13"/>
        <v>#DIV/0!</v>
      </c>
      <c r="F112" s="3"/>
      <c r="G112" s="3"/>
      <c r="H112">
        <f t="shared" si="18"/>
        <v>0</v>
      </c>
      <c r="L112">
        <f t="shared" si="15"/>
        <v>0</v>
      </c>
      <c r="M112">
        <f t="shared" si="16"/>
        <v>0</v>
      </c>
      <c r="O112">
        <f t="shared" si="17"/>
        <v>0</v>
      </c>
    </row>
    <row r="113" spans="2:15" x14ac:dyDescent="0.25">
      <c r="B113" s="3"/>
      <c r="C113" s="3"/>
      <c r="D113" s="3"/>
      <c r="E113" s="2" t="e">
        <f t="shared" si="13"/>
        <v>#DIV/0!</v>
      </c>
      <c r="F113" s="3"/>
      <c r="G113" s="3"/>
      <c r="H113">
        <f t="shared" si="18"/>
        <v>0</v>
      </c>
      <c r="L113">
        <f t="shared" si="15"/>
        <v>0</v>
      </c>
      <c r="M113">
        <f t="shared" si="16"/>
        <v>0</v>
      </c>
      <c r="O113">
        <f t="shared" si="17"/>
        <v>0</v>
      </c>
    </row>
    <row r="114" spans="2:15" x14ac:dyDescent="0.25">
      <c r="B114" s="3"/>
      <c r="C114" s="3"/>
      <c r="D114" s="3"/>
      <c r="E114" s="2" t="e">
        <f t="shared" si="13"/>
        <v>#DIV/0!</v>
      </c>
      <c r="F114" s="3"/>
      <c r="G114" s="3"/>
      <c r="H114">
        <f t="shared" si="18"/>
        <v>0</v>
      </c>
      <c r="L114">
        <f t="shared" si="15"/>
        <v>0</v>
      </c>
      <c r="M114">
        <f t="shared" si="16"/>
        <v>0</v>
      </c>
      <c r="O114">
        <f t="shared" si="17"/>
        <v>0</v>
      </c>
    </row>
    <row r="115" spans="2:15" x14ac:dyDescent="0.25">
      <c r="B115" s="3"/>
      <c r="C115" s="3"/>
      <c r="D115" s="3"/>
      <c r="E115" s="2" t="e">
        <f t="shared" si="13"/>
        <v>#DIV/0!</v>
      </c>
      <c r="F115" s="3"/>
      <c r="G115" s="3"/>
      <c r="H115">
        <f t="shared" si="18"/>
        <v>0</v>
      </c>
      <c r="L115">
        <f t="shared" si="15"/>
        <v>0</v>
      </c>
      <c r="M115">
        <f t="shared" si="16"/>
        <v>0</v>
      </c>
      <c r="O115">
        <f t="shared" si="17"/>
        <v>0</v>
      </c>
    </row>
    <row r="116" spans="2:15" x14ac:dyDescent="0.25">
      <c r="B116" s="3"/>
      <c r="C116" s="3"/>
      <c r="D116" s="3"/>
      <c r="E116" s="2" t="e">
        <f t="shared" si="13"/>
        <v>#DIV/0!</v>
      </c>
      <c r="F116" s="3"/>
      <c r="G116" s="3"/>
      <c r="H116">
        <f t="shared" si="18"/>
        <v>0</v>
      </c>
      <c r="L116">
        <f t="shared" si="15"/>
        <v>0</v>
      </c>
      <c r="M116">
        <f t="shared" si="16"/>
        <v>0</v>
      </c>
      <c r="O116">
        <f t="shared" si="17"/>
        <v>0</v>
      </c>
    </row>
    <row r="117" spans="2:15" x14ac:dyDescent="0.25">
      <c r="B117" s="3"/>
      <c r="C117" s="3"/>
      <c r="D117" s="3"/>
      <c r="E117" s="2" t="e">
        <f t="shared" si="13"/>
        <v>#DIV/0!</v>
      </c>
      <c r="F117" s="3"/>
      <c r="G117" s="3"/>
      <c r="H117">
        <f t="shared" si="18"/>
        <v>0</v>
      </c>
      <c r="L117">
        <f t="shared" si="15"/>
        <v>0</v>
      </c>
      <c r="M117">
        <f t="shared" si="16"/>
        <v>0</v>
      </c>
      <c r="O117">
        <f t="shared" si="17"/>
        <v>0</v>
      </c>
    </row>
    <row r="118" spans="2:15" x14ac:dyDescent="0.25">
      <c r="B118" s="3"/>
      <c r="C118" s="3"/>
      <c r="D118" s="3"/>
      <c r="E118" s="2" t="e">
        <f t="shared" si="13"/>
        <v>#DIV/0!</v>
      </c>
      <c r="F118" s="3"/>
      <c r="G118" s="3"/>
      <c r="H118">
        <f t="shared" si="18"/>
        <v>0</v>
      </c>
      <c r="L118">
        <f t="shared" si="15"/>
        <v>0</v>
      </c>
      <c r="M118">
        <f t="shared" si="16"/>
        <v>0</v>
      </c>
      <c r="O118">
        <f t="shared" si="17"/>
        <v>0</v>
      </c>
    </row>
    <row r="119" spans="2:15" x14ac:dyDescent="0.25">
      <c r="B119" s="3"/>
      <c r="C119" s="3"/>
      <c r="D119" s="3"/>
      <c r="E119" s="2" t="e">
        <f t="shared" si="13"/>
        <v>#DIV/0!</v>
      </c>
      <c r="F119" s="3"/>
      <c r="G119" s="3"/>
      <c r="H119">
        <f t="shared" si="18"/>
        <v>0</v>
      </c>
      <c r="L119">
        <f t="shared" si="15"/>
        <v>0</v>
      </c>
      <c r="M119">
        <f t="shared" si="16"/>
        <v>0</v>
      </c>
      <c r="O119">
        <f t="shared" si="17"/>
        <v>0</v>
      </c>
    </row>
    <row r="120" spans="2:15" x14ac:dyDescent="0.25">
      <c r="B120" s="3"/>
      <c r="C120" s="3"/>
      <c r="D120" s="3"/>
      <c r="E120" s="2" t="e">
        <f t="shared" si="13"/>
        <v>#DIV/0!</v>
      </c>
      <c r="F120" s="3"/>
      <c r="G120" s="3"/>
      <c r="H120">
        <f t="shared" si="18"/>
        <v>0</v>
      </c>
      <c r="L120">
        <f t="shared" si="15"/>
        <v>0</v>
      </c>
      <c r="M120">
        <f t="shared" si="16"/>
        <v>0</v>
      </c>
      <c r="O120">
        <f t="shared" si="17"/>
        <v>0</v>
      </c>
    </row>
    <row r="121" spans="2:15" x14ac:dyDescent="0.25">
      <c r="B121" s="3"/>
      <c r="C121" s="3"/>
      <c r="D121" s="3"/>
      <c r="E121" s="2" t="e">
        <f t="shared" si="13"/>
        <v>#DIV/0!</v>
      </c>
      <c r="F121" s="3"/>
      <c r="G121" s="3"/>
      <c r="H121">
        <f t="shared" si="18"/>
        <v>0</v>
      </c>
      <c r="L121">
        <f t="shared" si="15"/>
        <v>0</v>
      </c>
      <c r="M121">
        <f t="shared" si="16"/>
        <v>0</v>
      </c>
      <c r="O121">
        <f t="shared" si="17"/>
        <v>0</v>
      </c>
    </row>
    <row r="122" spans="2:15" x14ac:dyDescent="0.25">
      <c r="B122" s="3"/>
      <c r="C122" s="3"/>
      <c r="D122" s="3"/>
      <c r="E122" s="2" t="e">
        <f t="shared" si="13"/>
        <v>#DIV/0!</v>
      </c>
      <c r="F122" s="3"/>
      <c r="G122" s="3"/>
      <c r="H122">
        <f t="shared" si="18"/>
        <v>0</v>
      </c>
      <c r="L122">
        <f t="shared" si="15"/>
        <v>0</v>
      </c>
      <c r="M122">
        <f t="shared" si="16"/>
        <v>0</v>
      </c>
      <c r="O122">
        <f t="shared" si="17"/>
        <v>0</v>
      </c>
    </row>
    <row r="123" spans="2:15" x14ac:dyDescent="0.25">
      <c r="B123" s="3"/>
      <c r="C123" s="3"/>
      <c r="D123" s="3"/>
      <c r="E123" s="2" t="e">
        <f t="shared" si="13"/>
        <v>#DIV/0!</v>
      </c>
      <c r="F123" s="3"/>
      <c r="G123" s="3"/>
      <c r="H123">
        <f t="shared" si="18"/>
        <v>0</v>
      </c>
      <c r="L123">
        <f t="shared" si="15"/>
        <v>0</v>
      </c>
      <c r="M123">
        <f t="shared" si="16"/>
        <v>0</v>
      </c>
      <c r="O123">
        <f t="shared" si="17"/>
        <v>0</v>
      </c>
    </row>
    <row r="124" spans="2:15" x14ac:dyDescent="0.25">
      <c r="B124" s="3"/>
      <c r="C124" s="3"/>
      <c r="D124" s="3"/>
      <c r="E124" s="2" t="e">
        <f t="shared" si="13"/>
        <v>#DIV/0!</v>
      </c>
      <c r="F124" s="3"/>
      <c r="G124" s="3"/>
      <c r="H124">
        <f t="shared" si="18"/>
        <v>0</v>
      </c>
      <c r="L124">
        <f t="shared" si="15"/>
        <v>0</v>
      </c>
      <c r="M124">
        <f t="shared" si="16"/>
        <v>0</v>
      </c>
      <c r="O124">
        <f t="shared" si="17"/>
        <v>0</v>
      </c>
    </row>
    <row r="125" spans="2:15" x14ac:dyDescent="0.25">
      <c r="B125" s="3"/>
      <c r="C125" s="3"/>
      <c r="D125" s="3"/>
      <c r="E125" s="2" t="e">
        <f t="shared" si="13"/>
        <v>#DIV/0!</v>
      </c>
      <c r="F125" s="3"/>
      <c r="G125" s="3"/>
      <c r="H125">
        <f t="shared" si="18"/>
        <v>0</v>
      </c>
      <c r="L125">
        <f t="shared" si="15"/>
        <v>0</v>
      </c>
      <c r="M125">
        <f t="shared" si="16"/>
        <v>0</v>
      </c>
      <c r="O125">
        <f t="shared" si="17"/>
        <v>0</v>
      </c>
    </row>
    <row r="126" spans="2:15" x14ac:dyDescent="0.25">
      <c r="B126" s="3"/>
      <c r="C126" s="3"/>
      <c r="D126" s="3"/>
      <c r="E126" s="2" t="e">
        <f t="shared" si="13"/>
        <v>#DIV/0!</v>
      </c>
      <c r="F126" s="3"/>
      <c r="G126" s="3"/>
      <c r="H126">
        <f t="shared" si="18"/>
        <v>0</v>
      </c>
      <c r="L126">
        <f t="shared" si="15"/>
        <v>0</v>
      </c>
      <c r="M126">
        <f t="shared" si="16"/>
        <v>0</v>
      </c>
      <c r="O126">
        <f t="shared" si="17"/>
        <v>0</v>
      </c>
    </row>
    <row r="127" spans="2:15" x14ac:dyDescent="0.25">
      <c r="B127" s="3"/>
      <c r="C127" s="3"/>
      <c r="D127" s="3"/>
      <c r="E127" s="2" t="e">
        <f t="shared" si="13"/>
        <v>#DIV/0!</v>
      </c>
      <c r="F127" s="3"/>
      <c r="G127" s="3"/>
      <c r="H127">
        <f t="shared" si="18"/>
        <v>0</v>
      </c>
      <c r="L127">
        <f t="shared" si="15"/>
        <v>0</v>
      </c>
      <c r="M127">
        <f t="shared" si="16"/>
        <v>0</v>
      </c>
      <c r="O127">
        <f t="shared" si="17"/>
        <v>0</v>
      </c>
    </row>
    <row r="128" spans="2:15" x14ac:dyDescent="0.25">
      <c r="B128" s="3"/>
      <c r="C128" s="3"/>
      <c r="D128" s="3"/>
      <c r="E128" s="2" t="e">
        <f t="shared" si="13"/>
        <v>#DIV/0!</v>
      </c>
      <c r="F128" s="3"/>
      <c r="G128" s="3"/>
      <c r="H128">
        <f t="shared" si="18"/>
        <v>0</v>
      </c>
      <c r="L128">
        <f t="shared" si="15"/>
        <v>0</v>
      </c>
      <c r="M128">
        <f t="shared" si="16"/>
        <v>0</v>
      </c>
      <c r="O128">
        <f t="shared" si="17"/>
        <v>0</v>
      </c>
    </row>
    <row r="129" spans="2:15" x14ac:dyDescent="0.25">
      <c r="B129" s="3"/>
      <c r="C129" s="3"/>
      <c r="D129" s="3"/>
      <c r="E129" s="2" t="e">
        <f t="shared" si="13"/>
        <v>#DIV/0!</v>
      </c>
      <c r="F129" s="3"/>
      <c r="G129" s="3"/>
      <c r="H129">
        <f t="shared" si="18"/>
        <v>0</v>
      </c>
      <c r="L129">
        <f t="shared" si="15"/>
        <v>0</v>
      </c>
      <c r="M129">
        <f t="shared" si="16"/>
        <v>0</v>
      </c>
      <c r="O129">
        <f t="shared" si="17"/>
        <v>0</v>
      </c>
    </row>
    <row r="130" spans="2:15" x14ac:dyDescent="0.25">
      <c r="B130" s="3"/>
      <c r="C130" s="3"/>
      <c r="D130" s="3"/>
      <c r="E130" s="2" t="e">
        <f t="shared" si="13"/>
        <v>#DIV/0!</v>
      </c>
      <c r="F130" s="3"/>
      <c r="G130" s="3"/>
      <c r="H130">
        <f t="shared" si="18"/>
        <v>0</v>
      </c>
      <c r="L130">
        <f t="shared" si="15"/>
        <v>0</v>
      </c>
      <c r="M130">
        <f t="shared" si="16"/>
        <v>0</v>
      </c>
      <c r="O130">
        <f t="shared" si="17"/>
        <v>0</v>
      </c>
    </row>
    <row r="131" spans="2:15" x14ac:dyDescent="0.25">
      <c r="B131" s="3"/>
      <c r="C131" s="3"/>
      <c r="D131" s="3"/>
      <c r="E131" s="2" t="e">
        <f t="shared" si="13"/>
        <v>#DIV/0!</v>
      </c>
      <c r="F131" s="3"/>
      <c r="G131" s="3"/>
      <c r="H131">
        <f t="shared" si="18"/>
        <v>0</v>
      </c>
      <c r="L131">
        <f t="shared" si="15"/>
        <v>0</v>
      </c>
      <c r="M131">
        <f t="shared" si="16"/>
        <v>0</v>
      </c>
      <c r="O131">
        <f t="shared" si="17"/>
        <v>0</v>
      </c>
    </row>
    <row r="132" spans="2:15" x14ac:dyDescent="0.25">
      <c r="B132" s="3"/>
      <c r="C132" s="3"/>
      <c r="D132" s="3"/>
      <c r="E132" s="2" t="e">
        <f t="shared" si="13"/>
        <v>#DIV/0!</v>
      </c>
      <c r="F132" s="3"/>
      <c r="G132" s="3"/>
      <c r="H132">
        <f t="shared" si="18"/>
        <v>0</v>
      </c>
      <c r="L132">
        <f t="shared" si="15"/>
        <v>0</v>
      </c>
      <c r="M132">
        <f t="shared" si="16"/>
        <v>0</v>
      </c>
      <c r="O132">
        <f t="shared" si="17"/>
        <v>0</v>
      </c>
    </row>
    <row r="133" spans="2:15" x14ac:dyDescent="0.25">
      <c r="B133" s="3"/>
      <c r="C133" s="3"/>
      <c r="D133" s="3"/>
      <c r="E133" s="2" t="e">
        <f t="shared" si="13"/>
        <v>#DIV/0!</v>
      </c>
      <c r="F133" s="3"/>
      <c r="G133" s="3"/>
      <c r="H133">
        <f t="shared" si="18"/>
        <v>0</v>
      </c>
      <c r="L133">
        <f t="shared" si="15"/>
        <v>0</v>
      </c>
      <c r="M133">
        <f t="shared" si="16"/>
        <v>0</v>
      </c>
      <c r="O133">
        <f t="shared" si="17"/>
        <v>0</v>
      </c>
    </row>
    <row r="134" spans="2:15" x14ac:dyDescent="0.25">
      <c r="B134" s="3"/>
      <c r="C134" s="3"/>
      <c r="D134" s="3"/>
      <c r="E134" s="2" t="e">
        <f t="shared" si="13"/>
        <v>#DIV/0!</v>
      </c>
      <c r="F134" s="3"/>
      <c r="G134" s="3"/>
      <c r="H134">
        <f t="shared" si="18"/>
        <v>0</v>
      </c>
      <c r="L134">
        <f t="shared" si="15"/>
        <v>0</v>
      </c>
      <c r="M134">
        <f t="shared" si="16"/>
        <v>0</v>
      </c>
      <c r="O134">
        <f t="shared" si="17"/>
        <v>0</v>
      </c>
    </row>
    <row r="135" spans="2:15" x14ac:dyDescent="0.25">
      <c r="B135" s="3"/>
      <c r="C135" s="3"/>
      <c r="D135" s="3"/>
      <c r="E135" s="2" t="e">
        <f t="shared" si="13"/>
        <v>#DIV/0!</v>
      </c>
      <c r="F135" s="3"/>
      <c r="G135" s="3"/>
      <c r="H135">
        <f t="shared" si="18"/>
        <v>0</v>
      </c>
      <c r="L135">
        <f t="shared" si="15"/>
        <v>0</v>
      </c>
      <c r="M135">
        <f t="shared" si="16"/>
        <v>0</v>
      </c>
      <c r="O135">
        <f t="shared" ref="O135:O141" si="20">SUM(I135:N135)</f>
        <v>0</v>
      </c>
    </row>
    <row r="136" spans="2:15" ht="15.75" customHeight="1" x14ac:dyDescent="0.25">
      <c r="B136" s="3"/>
      <c r="C136" s="3"/>
      <c r="D136" s="3"/>
      <c r="E136" s="2" t="e">
        <f t="shared" si="13"/>
        <v>#DIV/0!</v>
      </c>
      <c r="F136" s="3"/>
      <c r="G136" s="3"/>
      <c r="H136">
        <f>F136-G136</f>
        <v>0</v>
      </c>
      <c r="L136">
        <f t="shared" si="15"/>
        <v>0</v>
      </c>
      <c r="M136">
        <f t="shared" si="16"/>
        <v>0</v>
      </c>
      <c r="O136">
        <f t="shared" si="20"/>
        <v>0</v>
      </c>
    </row>
    <row r="137" spans="2:15" ht="15" customHeight="1" x14ac:dyDescent="0.25">
      <c r="B137" s="3"/>
      <c r="C137" s="3"/>
      <c r="D137" s="3"/>
      <c r="E137" s="2" t="e">
        <f t="shared" si="13"/>
        <v>#DIV/0!</v>
      </c>
      <c r="F137" s="3"/>
      <c r="G137" s="3"/>
      <c r="H137">
        <f t="shared" ref="H137:H200" si="21">F137-G137</f>
        <v>0</v>
      </c>
      <c r="L137">
        <f t="shared" si="15"/>
        <v>0</v>
      </c>
      <c r="M137">
        <f t="shared" si="16"/>
        <v>0</v>
      </c>
      <c r="O137">
        <f t="shared" si="20"/>
        <v>0</v>
      </c>
    </row>
    <row r="138" spans="2:15" x14ac:dyDescent="0.25">
      <c r="B138" s="3"/>
      <c r="C138" s="3"/>
      <c r="D138" s="3"/>
      <c r="E138" s="2" t="e">
        <f t="shared" si="13"/>
        <v>#DIV/0!</v>
      </c>
      <c r="F138" s="3"/>
      <c r="G138" s="3"/>
      <c r="H138">
        <f t="shared" si="21"/>
        <v>0</v>
      </c>
      <c r="L138">
        <f t="shared" si="15"/>
        <v>0</v>
      </c>
      <c r="M138">
        <f t="shared" si="16"/>
        <v>0</v>
      </c>
      <c r="O138">
        <f t="shared" si="20"/>
        <v>0</v>
      </c>
    </row>
    <row r="139" spans="2:15" x14ac:dyDescent="0.25">
      <c r="B139" s="3"/>
      <c r="C139" s="3"/>
      <c r="D139" s="3"/>
      <c r="E139" s="2" t="e">
        <f t="shared" si="13"/>
        <v>#DIV/0!</v>
      </c>
      <c r="H139">
        <f t="shared" si="21"/>
        <v>0</v>
      </c>
      <c r="L139">
        <v>0</v>
      </c>
      <c r="M139">
        <f t="shared" si="16"/>
        <v>0</v>
      </c>
      <c r="O139">
        <f t="shared" si="20"/>
        <v>0</v>
      </c>
    </row>
    <row r="140" spans="2:15" ht="14.25" customHeight="1" x14ac:dyDescent="0.25">
      <c r="B140" s="3"/>
      <c r="C140" s="3"/>
      <c r="D140" s="3"/>
      <c r="E140" s="2" t="e">
        <f t="shared" si="13"/>
        <v>#DIV/0!</v>
      </c>
      <c r="H140">
        <f t="shared" si="21"/>
        <v>0</v>
      </c>
      <c r="L140">
        <v>0</v>
      </c>
      <c r="M140">
        <f t="shared" si="16"/>
        <v>0</v>
      </c>
      <c r="O140">
        <f t="shared" si="20"/>
        <v>0</v>
      </c>
    </row>
    <row r="141" spans="2:15" x14ac:dyDescent="0.25">
      <c r="B141" s="3"/>
      <c r="C141" s="3"/>
      <c r="D141" s="3"/>
      <c r="E141" s="2" t="e">
        <f t="shared" si="13"/>
        <v>#DIV/0!</v>
      </c>
      <c r="H141">
        <f t="shared" si="21"/>
        <v>0</v>
      </c>
      <c r="L141">
        <f t="shared" ref="L141:L148" si="22">B141*10</f>
        <v>0</v>
      </c>
      <c r="M141">
        <f t="shared" si="16"/>
        <v>0</v>
      </c>
      <c r="O141">
        <f t="shared" si="20"/>
        <v>0</v>
      </c>
    </row>
    <row r="142" spans="2:15" x14ac:dyDescent="0.25">
      <c r="B142" s="3"/>
      <c r="C142" s="3"/>
      <c r="D142" s="3"/>
      <c r="E142" s="2" t="e">
        <f t="shared" si="13"/>
        <v>#DIV/0!</v>
      </c>
      <c r="H142">
        <f t="shared" si="21"/>
        <v>0</v>
      </c>
      <c r="L142">
        <f t="shared" si="22"/>
        <v>0</v>
      </c>
      <c r="M142">
        <f t="shared" ref="M142:M188" si="23">D142*5</f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13"/>
        <v>#DIV/0!</v>
      </c>
      <c r="H143">
        <f t="shared" si="21"/>
        <v>0</v>
      </c>
      <c r="L143">
        <f t="shared" si="22"/>
        <v>0</v>
      </c>
      <c r="M143">
        <f t="shared" si="23"/>
        <v>0</v>
      </c>
      <c r="O143">
        <f t="shared" ref="O143:O206" si="24">SUM(I143:N143)</f>
        <v>0</v>
      </c>
    </row>
    <row r="144" spans="2:15" x14ac:dyDescent="0.25">
      <c r="B144" s="3"/>
      <c r="C144" s="3"/>
      <c r="D144" s="3"/>
      <c r="E144" s="2" t="e">
        <f t="shared" si="13"/>
        <v>#DIV/0!</v>
      </c>
      <c r="L144">
        <f t="shared" si="22"/>
        <v>0</v>
      </c>
      <c r="M144">
        <f t="shared" si="23"/>
        <v>0</v>
      </c>
      <c r="O144">
        <f t="shared" si="24"/>
        <v>0</v>
      </c>
    </row>
    <row r="145" spans="2:15" x14ac:dyDescent="0.25">
      <c r="B145" s="3"/>
      <c r="C145" s="3"/>
      <c r="D145" s="3"/>
      <c r="E145" s="2" t="e">
        <f t="shared" si="13"/>
        <v>#DIV/0!</v>
      </c>
      <c r="H145">
        <f t="shared" ref="H145:H150" si="25">F145-G145</f>
        <v>0</v>
      </c>
      <c r="L145">
        <f t="shared" si="22"/>
        <v>0</v>
      </c>
      <c r="M145">
        <f t="shared" si="23"/>
        <v>0</v>
      </c>
      <c r="O145">
        <f t="shared" si="24"/>
        <v>0</v>
      </c>
    </row>
    <row r="146" spans="2:15" x14ac:dyDescent="0.25">
      <c r="B146" s="3"/>
      <c r="C146" s="3"/>
      <c r="D146" s="3"/>
      <c r="E146" s="2" t="e">
        <f t="shared" si="13"/>
        <v>#DIV/0!</v>
      </c>
      <c r="H146">
        <f t="shared" si="25"/>
        <v>0</v>
      </c>
      <c r="L146">
        <f t="shared" si="22"/>
        <v>0</v>
      </c>
      <c r="M146">
        <f t="shared" si="23"/>
        <v>0</v>
      </c>
      <c r="O146">
        <f t="shared" si="24"/>
        <v>0</v>
      </c>
    </row>
    <row r="147" spans="2:15" x14ac:dyDescent="0.25">
      <c r="B147" s="3"/>
      <c r="C147" s="3"/>
      <c r="D147" s="3"/>
      <c r="E147" s="2" t="e">
        <f t="shared" si="13"/>
        <v>#DIV/0!</v>
      </c>
      <c r="H147">
        <f t="shared" si="25"/>
        <v>0</v>
      </c>
      <c r="L147">
        <f t="shared" si="22"/>
        <v>0</v>
      </c>
      <c r="M147">
        <f t="shared" si="23"/>
        <v>0</v>
      </c>
      <c r="O147">
        <f t="shared" si="24"/>
        <v>0</v>
      </c>
    </row>
    <row r="148" spans="2:15" x14ac:dyDescent="0.25">
      <c r="B148" s="3"/>
      <c r="C148" s="3"/>
      <c r="D148" s="3"/>
      <c r="E148" s="2" t="e">
        <f t="shared" si="13"/>
        <v>#DIV/0!</v>
      </c>
      <c r="H148">
        <f t="shared" si="25"/>
        <v>0</v>
      </c>
      <c r="L148">
        <f t="shared" si="22"/>
        <v>0</v>
      </c>
      <c r="M148">
        <f t="shared" si="23"/>
        <v>0</v>
      </c>
      <c r="O148">
        <f t="shared" si="24"/>
        <v>0</v>
      </c>
    </row>
    <row r="149" spans="2:15" ht="14.25" customHeight="1" x14ac:dyDescent="0.25">
      <c r="B149" s="3"/>
      <c r="C149" s="3"/>
      <c r="D149" s="3"/>
      <c r="E149" s="2" t="e">
        <f t="shared" si="13"/>
        <v>#DIV/0!</v>
      </c>
      <c r="H149">
        <f t="shared" si="25"/>
        <v>0</v>
      </c>
      <c r="L149">
        <v>0</v>
      </c>
      <c r="M149">
        <f t="shared" si="23"/>
        <v>0</v>
      </c>
      <c r="O149">
        <f t="shared" si="24"/>
        <v>0</v>
      </c>
    </row>
    <row r="150" spans="2:15" x14ac:dyDescent="0.25">
      <c r="B150" s="3"/>
      <c r="C150" s="3"/>
      <c r="D150" s="3"/>
      <c r="E150" s="2" t="e">
        <f t="shared" si="13"/>
        <v>#DIV/0!</v>
      </c>
      <c r="H150">
        <f t="shared" si="25"/>
        <v>0</v>
      </c>
      <c r="L150">
        <f t="shared" ref="L150:L213" si="26">B150*10</f>
        <v>0</v>
      </c>
      <c r="M150">
        <f t="shared" si="23"/>
        <v>0</v>
      </c>
      <c r="O150">
        <f t="shared" si="24"/>
        <v>0</v>
      </c>
    </row>
    <row r="151" spans="2:15" x14ac:dyDescent="0.25">
      <c r="B151" s="3"/>
      <c r="C151" s="3"/>
      <c r="D151" s="3"/>
      <c r="E151" s="2" t="e">
        <f t="shared" si="13"/>
        <v>#DIV/0!</v>
      </c>
      <c r="H151">
        <f t="shared" si="21"/>
        <v>0</v>
      </c>
      <c r="L151">
        <f t="shared" si="26"/>
        <v>0</v>
      </c>
      <c r="M151">
        <f t="shared" si="23"/>
        <v>0</v>
      </c>
      <c r="O151">
        <f t="shared" si="24"/>
        <v>0</v>
      </c>
    </row>
    <row r="152" spans="2:15" x14ac:dyDescent="0.25">
      <c r="B152" s="3"/>
      <c r="C152" s="3"/>
      <c r="D152" s="3"/>
      <c r="E152" s="2" t="e">
        <f t="shared" si="13"/>
        <v>#DIV/0!</v>
      </c>
      <c r="H152">
        <f t="shared" si="21"/>
        <v>0</v>
      </c>
      <c r="L152">
        <f t="shared" si="26"/>
        <v>0</v>
      </c>
      <c r="M152">
        <f t="shared" si="23"/>
        <v>0</v>
      </c>
      <c r="O152">
        <f t="shared" si="24"/>
        <v>0</v>
      </c>
    </row>
    <row r="153" spans="2:15" x14ac:dyDescent="0.25">
      <c r="B153" s="3"/>
      <c r="C153" s="3"/>
      <c r="D153" s="3"/>
      <c r="E153" s="2" t="e">
        <f t="shared" si="13"/>
        <v>#DIV/0!</v>
      </c>
      <c r="H153">
        <f t="shared" si="21"/>
        <v>0</v>
      </c>
      <c r="L153">
        <f t="shared" si="26"/>
        <v>0</v>
      </c>
      <c r="M153">
        <f t="shared" si="23"/>
        <v>0</v>
      </c>
      <c r="O153">
        <f t="shared" si="24"/>
        <v>0</v>
      </c>
    </row>
    <row r="154" spans="2:15" ht="14.25" customHeight="1" x14ac:dyDescent="0.25">
      <c r="B154" s="3"/>
      <c r="C154" s="3"/>
      <c r="D154" s="3"/>
      <c r="E154" s="2" t="e">
        <f t="shared" si="13"/>
        <v>#DIV/0!</v>
      </c>
      <c r="H154">
        <f t="shared" si="21"/>
        <v>0</v>
      </c>
      <c r="L154">
        <v>0</v>
      </c>
      <c r="M154">
        <f t="shared" si="23"/>
        <v>0</v>
      </c>
      <c r="O154">
        <f t="shared" si="24"/>
        <v>0</v>
      </c>
    </row>
    <row r="155" spans="2:15" ht="14.25" customHeight="1" x14ac:dyDescent="0.25">
      <c r="B155" s="3"/>
      <c r="C155" s="3"/>
      <c r="D155" s="3"/>
      <c r="E155" s="2" t="e">
        <f t="shared" si="13"/>
        <v>#DIV/0!</v>
      </c>
      <c r="H155">
        <f t="shared" si="21"/>
        <v>0</v>
      </c>
      <c r="L155">
        <v>0</v>
      </c>
      <c r="M155">
        <f t="shared" si="23"/>
        <v>0</v>
      </c>
      <c r="O155">
        <f t="shared" si="24"/>
        <v>0</v>
      </c>
    </row>
    <row r="156" spans="2:15" x14ac:dyDescent="0.25">
      <c r="B156" s="3"/>
      <c r="C156" s="3"/>
      <c r="D156" s="3"/>
      <c r="E156" s="2" t="e">
        <f t="shared" si="13"/>
        <v>#DIV/0!</v>
      </c>
      <c r="H156">
        <f t="shared" si="21"/>
        <v>0</v>
      </c>
      <c r="L156">
        <f t="shared" ref="L156" si="27">B156*10</f>
        <v>0</v>
      </c>
      <c r="M156">
        <f t="shared" si="23"/>
        <v>0</v>
      </c>
      <c r="O156">
        <f t="shared" si="24"/>
        <v>0</v>
      </c>
    </row>
    <row r="157" spans="2:15" x14ac:dyDescent="0.25">
      <c r="B157" s="3"/>
      <c r="C157" s="3"/>
      <c r="D157" s="3"/>
      <c r="E157" s="2" t="e">
        <f t="shared" si="13"/>
        <v>#DIV/0!</v>
      </c>
      <c r="H157">
        <f t="shared" si="21"/>
        <v>0</v>
      </c>
      <c r="L157">
        <f t="shared" si="26"/>
        <v>0</v>
      </c>
      <c r="M157">
        <f t="shared" si="23"/>
        <v>0</v>
      </c>
      <c r="O157">
        <f t="shared" si="24"/>
        <v>0</v>
      </c>
    </row>
    <row r="158" spans="2:15" x14ac:dyDescent="0.25">
      <c r="B158" s="3"/>
      <c r="C158" s="3"/>
      <c r="D158" s="3"/>
      <c r="E158" s="2" t="e">
        <f t="shared" si="13"/>
        <v>#DIV/0!</v>
      </c>
      <c r="H158">
        <f t="shared" si="21"/>
        <v>0</v>
      </c>
      <c r="L158">
        <f t="shared" si="26"/>
        <v>0</v>
      </c>
      <c r="M158">
        <f t="shared" si="23"/>
        <v>0</v>
      </c>
      <c r="O158">
        <f t="shared" si="24"/>
        <v>0</v>
      </c>
    </row>
    <row r="159" spans="2:15" x14ac:dyDescent="0.25">
      <c r="B159" s="3"/>
      <c r="C159" s="3"/>
      <c r="D159" s="3"/>
      <c r="E159" s="2" t="e">
        <f t="shared" si="13"/>
        <v>#DIV/0!</v>
      </c>
      <c r="H159">
        <f t="shared" si="21"/>
        <v>0</v>
      </c>
      <c r="L159">
        <f t="shared" si="26"/>
        <v>0</v>
      </c>
      <c r="M159">
        <f t="shared" si="23"/>
        <v>0</v>
      </c>
      <c r="O159">
        <f t="shared" si="24"/>
        <v>0</v>
      </c>
    </row>
    <row r="160" spans="2:15" x14ac:dyDescent="0.25">
      <c r="B160" s="3"/>
      <c r="C160" s="3"/>
      <c r="D160" s="3"/>
      <c r="E160" s="2" t="e">
        <f t="shared" si="13"/>
        <v>#DIV/0!</v>
      </c>
      <c r="H160">
        <f t="shared" si="21"/>
        <v>0</v>
      </c>
      <c r="L160">
        <f t="shared" si="26"/>
        <v>0</v>
      </c>
      <c r="M160">
        <f t="shared" si="23"/>
        <v>0</v>
      </c>
      <c r="O160">
        <f t="shared" si="24"/>
        <v>0</v>
      </c>
    </row>
    <row r="161" spans="2:15" x14ac:dyDescent="0.25">
      <c r="B161" s="3"/>
      <c r="C161" s="3"/>
      <c r="D161" s="3"/>
      <c r="E161" s="2" t="e">
        <f t="shared" si="13"/>
        <v>#DIV/0!</v>
      </c>
      <c r="H161">
        <f t="shared" si="21"/>
        <v>0</v>
      </c>
      <c r="L161">
        <f t="shared" si="26"/>
        <v>0</v>
      </c>
      <c r="M161">
        <f t="shared" si="23"/>
        <v>0</v>
      </c>
      <c r="O161">
        <f t="shared" si="24"/>
        <v>0</v>
      </c>
    </row>
    <row r="162" spans="2:15" x14ac:dyDescent="0.25">
      <c r="B162" s="3"/>
      <c r="C162" s="3"/>
      <c r="D162" s="3"/>
      <c r="E162" s="2" t="e">
        <f t="shared" si="13"/>
        <v>#DIV/0!</v>
      </c>
      <c r="H162">
        <f t="shared" si="21"/>
        <v>0</v>
      </c>
      <c r="L162">
        <f t="shared" si="26"/>
        <v>0</v>
      </c>
      <c r="M162">
        <f t="shared" si="23"/>
        <v>0</v>
      </c>
      <c r="O162">
        <f t="shared" si="24"/>
        <v>0</v>
      </c>
    </row>
    <row r="163" spans="2:15" x14ac:dyDescent="0.25">
      <c r="B163" s="3"/>
      <c r="C163" s="3"/>
      <c r="D163" s="3"/>
      <c r="E163" s="2" t="e">
        <f t="shared" si="13"/>
        <v>#DIV/0!</v>
      </c>
      <c r="H163">
        <f t="shared" si="21"/>
        <v>0</v>
      </c>
      <c r="L163">
        <f t="shared" si="26"/>
        <v>0</v>
      </c>
      <c r="M163">
        <f t="shared" si="23"/>
        <v>0</v>
      </c>
      <c r="O163">
        <f t="shared" si="24"/>
        <v>0</v>
      </c>
    </row>
    <row r="164" spans="2:15" x14ac:dyDescent="0.25">
      <c r="B164" s="3"/>
      <c r="C164" s="3"/>
      <c r="D164" s="3"/>
      <c r="E164" s="2" t="e">
        <f t="shared" si="13"/>
        <v>#DIV/0!</v>
      </c>
      <c r="H164">
        <f t="shared" si="21"/>
        <v>0</v>
      </c>
      <c r="L164">
        <f t="shared" si="26"/>
        <v>0</v>
      </c>
      <c r="M164">
        <f t="shared" si="23"/>
        <v>0</v>
      </c>
      <c r="O164">
        <f t="shared" si="24"/>
        <v>0</v>
      </c>
    </row>
    <row r="165" spans="2:15" ht="14.25" customHeight="1" x14ac:dyDescent="0.25">
      <c r="B165" s="3"/>
      <c r="C165" s="3"/>
      <c r="D165" s="3"/>
      <c r="E165" s="2" t="e">
        <f t="shared" si="13"/>
        <v>#DIV/0!</v>
      </c>
      <c r="H165">
        <f t="shared" si="21"/>
        <v>0</v>
      </c>
      <c r="L165">
        <v>0</v>
      </c>
      <c r="M165">
        <f t="shared" si="23"/>
        <v>0</v>
      </c>
      <c r="O165">
        <f t="shared" si="24"/>
        <v>0</v>
      </c>
    </row>
    <row r="166" spans="2:15" ht="14.25" customHeight="1" x14ac:dyDescent="0.25">
      <c r="B166" s="3"/>
      <c r="C166" s="3"/>
      <c r="D166" s="3"/>
      <c r="E166" s="2" t="e">
        <f t="shared" si="13"/>
        <v>#DIV/0!</v>
      </c>
      <c r="H166">
        <f t="shared" si="21"/>
        <v>0</v>
      </c>
      <c r="L166">
        <v>0</v>
      </c>
      <c r="M166">
        <f t="shared" si="23"/>
        <v>0</v>
      </c>
      <c r="O166">
        <f t="shared" si="24"/>
        <v>0</v>
      </c>
    </row>
    <row r="167" spans="2:15" x14ac:dyDescent="0.25">
      <c r="B167" s="3"/>
      <c r="C167" s="3"/>
      <c r="D167" s="3"/>
      <c r="E167" s="2" t="e">
        <f t="shared" si="13"/>
        <v>#DIV/0!</v>
      </c>
      <c r="H167">
        <f t="shared" si="21"/>
        <v>0</v>
      </c>
      <c r="L167">
        <f t="shared" si="26"/>
        <v>0</v>
      </c>
      <c r="M167">
        <f t="shared" si="23"/>
        <v>0</v>
      </c>
      <c r="O167">
        <f t="shared" si="24"/>
        <v>0</v>
      </c>
    </row>
    <row r="168" spans="2:15" ht="14.25" customHeight="1" x14ac:dyDescent="0.25">
      <c r="B168" s="3"/>
      <c r="C168" s="3"/>
      <c r="D168" s="3"/>
      <c r="E168" s="2" t="e">
        <f t="shared" si="13"/>
        <v>#DIV/0!</v>
      </c>
      <c r="H168">
        <f t="shared" si="21"/>
        <v>0</v>
      </c>
      <c r="L168">
        <v>0</v>
      </c>
      <c r="M168">
        <f t="shared" si="23"/>
        <v>0</v>
      </c>
      <c r="O168">
        <f t="shared" si="24"/>
        <v>0</v>
      </c>
    </row>
    <row r="169" spans="2:15" x14ac:dyDescent="0.25">
      <c r="B169" s="3"/>
      <c r="C169" s="3"/>
      <c r="D169" s="3"/>
      <c r="E169" s="2" t="e">
        <f t="shared" si="13"/>
        <v>#DIV/0!</v>
      </c>
      <c r="H169">
        <f t="shared" si="21"/>
        <v>0</v>
      </c>
      <c r="L169">
        <f t="shared" ref="L169:L171" si="28">B169*10</f>
        <v>0</v>
      </c>
      <c r="M169">
        <f t="shared" si="23"/>
        <v>0</v>
      </c>
      <c r="O169">
        <f t="shared" si="24"/>
        <v>0</v>
      </c>
    </row>
    <row r="170" spans="2:15" x14ac:dyDescent="0.25">
      <c r="B170" s="3"/>
      <c r="C170" s="3"/>
      <c r="D170" s="3"/>
      <c r="E170" s="2" t="e">
        <f t="shared" si="13"/>
        <v>#DIV/0!</v>
      </c>
      <c r="H170">
        <f t="shared" si="21"/>
        <v>0</v>
      </c>
      <c r="L170">
        <f t="shared" si="28"/>
        <v>0</v>
      </c>
      <c r="M170">
        <f t="shared" si="23"/>
        <v>0</v>
      </c>
      <c r="O170">
        <f t="shared" si="24"/>
        <v>0</v>
      </c>
    </row>
    <row r="171" spans="2:15" ht="16.5" customHeight="1" x14ac:dyDescent="0.25">
      <c r="B171" s="3"/>
      <c r="C171" s="3"/>
      <c r="D171" s="3"/>
      <c r="E171" s="2" t="e">
        <f t="shared" si="13"/>
        <v>#DIV/0!</v>
      </c>
      <c r="H171">
        <f t="shared" si="21"/>
        <v>0</v>
      </c>
      <c r="L171">
        <f t="shared" si="28"/>
        <v>0</v>
      </c>
      <c r="M171">
        <f t="shared" si="23"/>
        <v>0</v>
      </c>
      <c r="O171">
        <f t="shared" si="24"/>
        <v>0</v>
      </c>
    </row>
    <row r="172" spans="2:15" ht="14.25" customHeight="1" x14ac:dyDescent="0.25">
      <c r="B172" s="3"/>
      <c r="C172" s="3"/>
      <c r="D172" s="3"/>
      <c r="E172" s="2" t="e">
        <f t="shared" si="13"/>
        <v>#DIV/0!</v>
      </c>
      <c r="H172">
        <f t="shared" si="21"/>
        <v>0</v>
      </c>
      <c r="L172">
        <v>0</v>
      </c>
      <c r="M172">
        <f t="shared" si="23"/>
        <v>0</v>
      </c>
      <c r="O172">
        <f t="shared" si="24"/>
        <v>0</v>
      </c>
    </row>
    <row r="173" spans="2:15" x14ac:dyDescent="0.25">
      <c r="B173" s="3"/>
      <c r="C173" s="3"/>
      <c r="D173" s="3"/>
      <c r="E173" s="2" t="e">
        <f t="shared" si="13"/>
        <v>#DIV/0!</v>
      </c>
      <c r="H173">
        <f t="shared" si="21"/>
        <v>0</v>
      </c>
      <c r="L173">
        <f t="shared" ref="L173" si="29">B173*10</f>
        <v>0</v>
      </c>
      <c r="M173">
        <f t="shared" si="23"/>
        <v>0</v>
      </c>
      <c r="O173">
        <f t="shared" si="24"/>
        <v>0</v>
      </c>
    </row>
    <row r="174" spans="2:15" x14ac:dyDescent="0.25">
      <c r="B174" s="3"/>
      <c r="C174" s="3"/>
      <c r="D174" s="3"/>
      <c r="E174" s="2" t="e">
        <f t="shared" si="13"/>
        <v>#DIV/0!</v>
      </c>
      <c r="H174">
        <f t="shared" si="21"/>
        <v>0</v>
      </c>
      <c r="L174">
        <f t="shared" si="26"/>
        <v>0</v>
      </c>
      <c r="M174">
        <f t="shared" si="23"/>
        <v>0</v>
      </c>
      <c r="O174">
        <f t="shared" si="24"/>
        <v>0</v>
      </c>
    </row>
    <row r="175" spans="2:15" x14ac:dyDescent="0.25">
      <c r="B175" s="3"/>
      <c r="C175" s="3"/>
      <c r="D175" s="3"/>
      <c r="E175" s="2" t="e">
        <f t="shared" si="13"/>
        <v>#DIV/0!</v>
      </c>
      <c r="H175">
        <f t="shared" si="21"/>
        <v>0</v>
      </c>
      <c r="L175">
        <f t="shared" si="26"/>
        <v>0</v>
      </c>
      <c r="M175">
        <f t="shared" si="23"/>
        <v>0</v>
      </c>
      <c r="O175">
        <f t="shared" si="24"/>
        <v>0</v>
      </c>
    </row>
    <row r="176" spans="2:15" ht="14.25" customHeight="1" x14ac:dyDescent="0.25">
      <c r="B176" s="3"/>
      <c r="C176" s="3"/>
      <c r="D176" s="3"/>
      <c r="E176" s="2" t="e">
        <f t="shared" si="13"/>
        <v>#DIV/0!</v>
      </c>
      <c r="H176">
        <f t="shared" si="21"/>
        <v>0</v>
      </c>
      <c r="L176">
        <v>0</v>
      </c>
      <c r="M176">
        <f t="shared" si="23"/>
        <v>0</v>
      </c>
      <c r="O176">
        <f t="shared" si="24"/>
        <v>0</v>
      </c>
    </row>
    <row r="177" spans="2:15" x14ac:dyDescent="0.25">
      <c r="B177" s="3"/>
      <c r="C177" s="3"/>
      <c r="D177" s="3"/>
      <c r="E177" s="2" t="e">
        <f t="shared" si="13"/>
        <v>#DIV/0!</v>
      </c>
      <c r="H177">
        <f t="shared" si="21"/>
        <v>0</v>
      </c>
      <c r="L177">
        <f t="shared" si="26"/>
        <v>0</v>
      </c>
      <c r="M177">
        <f t="shared" si="23"/>
        <v>0</v>
      </c>
      <c r="O177">
        <f t="shared" si="24"/>
        <v>0</v>
      </c>
    </row>
    <row r="178" spans="2:15" x14ac:dyDescent="0.25">
      <c r="B178" s="3"/>
      <c r="C178" s="3"/>
      <c r="D178" s="3"/>
      <c r="E178" s="2" t="e">
        <f t="shared" si="13"/>
        <v>#DIV/0!</v>
      </c>
      <c r="H178">
        <f t="shared" si="21"/>
        <v>0</v>
      </c>
      <c r="L178">
        <f t="shared" si="26"/>
        <v>0</v>
      </c>
      <c r="M178">
        <f t="shared" si="23"/>
        <v>0</v>
      </c>
      <c r="O178">
        <f t="shared" si="24"/>
        <v>0</v>
      </c>
    </row>
    <row r="179" spans="2:15" x14ac:dyDescent="0.25">
      <c r="B179" s="3"/>
      <c r="C179" s="3"/>
      <c r="D179" s="3"/>
      <c r="E179" s="2" t="e">
        <f t="shared" si="13"/>
        <v>#DIV/0!</v>
      </c>
      <c r="H179">
        <f t="shared" si="21"/>
        <v>0</v>
      </c>
      <c r="L179">
        <f t="shared" si="26"/>
        <v>0</v>
      </c>
      <c r="M179">
        <f t="shared" si="23"/>
        <v>0</v>
      </c>
      <c r="O179">
        <f t="shared" si="24"/>
        <v>0</v>
      </c>
    </row>
    <row r="180" spans="2:15" x14ac:dyDescent="0.25">
      <c r="B180" s="3"/>
      <c r="C180" s="3"/>
      <c r="D180" s="3"/>
      <c r="E180" s="2" t="e">
        <f t="shared" si="13"/>
        <v>#DIV/0!</v>
      </c>
      <c r="H180">
        <f t="shared" si="21"/>
        <v>0</v>
      </c>
      <c r="L180">
        <f t="shared" si="26"/>
        <v>0</v>
      </c>
      <c r="M180">
        <f t="shared" si="23"/>
        <v>0</v>
      </c>
      <c r="O180">
        <f t="shared" si="24"/>
        <v>0</v>
      </c>
    </row>
    <row r="181" spans="2:15" x14ac:dyDescent="0.25">
      <c r="B181" s="3"/>
      <c r="C181" s="3"/>
      <c r="D181" s="3"/>
      <c r="E181" s="2" t="e">
        <f t="shared" si="13"/>
        <v>#DIV/0!</v>
      </c>
      <c r="H181">
        <f t="shared" si="21"/>
        <v>0</v>
      </c>
      <c r="L181">
        <f t="shared" si="26"/>
        <v>0</v>
      </c>
      <c r="M181">
        <f t="shared" si="23"/>
        <v>0</v>
      </c>
      <c r="O181">
        <f t="shared" si="24"/>
        <v>0</v>
      </c>
    </row>
    <row r="182" spans="2:15" x14ac:dyDescent="0.25">
      <c r="E182" s="2" t="e">
        <f t="shared" si="13"/>
        <v>#DIV/0!</v>
      </c>
      <c r="H182">
        <f t="shared" si="21"/>
        <v>0</v>
      </c>
      <c r="L182">
        <f t="shared" si="26"/>
        <v>0</v>
      </c>
      <c r="M182">
        <f t="shared" si="23"/>
        <v>0</v>
      </c>
      <c r="O182">
        <f t="shared" si="24"/>
        <v>0</v>
      </c>
    </row>
    <row r="183" spans="2:15" x14ac:dyDescent="0.25">
      <c r="E183" s="2" t="e">
        <f t="shared" si="13"/>
        <v>#DIV/0!</v>
      </c>
      <c r="H183">
        <f t="shared" si="21"/>
        <v>0</v>
      </c>
      <c r="L183">
        <f t="shared" si="26"/>
        <v>0</v>
      </c>
      <c r="M183">
        <f t="shared" si="23"/>
        <v>0</v>
      </c>
      <c r="O183">
        <f t="shared" si="24"/>
        <v>0</v>
      </c>
    </row>
    <row r="184" spans="2:15" x14ac:dyDescent="0.25">
      <c r="E184" s="2" t="e">
        <f t="shared" si="13"/>
        <v>#DIV/0!</v>
      </c>
      <c r="H184">
        <f t="shared" si="21"/>
        <v>0</v>
      </c>
      <c r="L184">
        <f t="shared" si="26"/>
        <v>0</v>
      </c>
      <c r="M184">
        <f t="shared" si="23"/>
        <v>0</v>
      </c>
      <c r="O184">
        <f t="shared" si="24"/>
        <v>0</v>
      </c>
    </row>
    <row r="185" spans="2:15" x14ac:dyDescent="0.25">
      <c r="E185" s="2" t="e">
        <f t="shared" si="13"/>
        <v>#DIV/0!</v>
      </c>
      <c r="H185">
        <f t="shared" si="21"/>
        <v>0</v>
      </c>
      <c r="L185">
        <f t="shared" si="26"/>
        <v>0</v>
      </c>
      <c r="M185">
        <f t="shared" si="23"/>
        <v>0</v>
      </c>
      <c r="O185">
        <f t="shared" si="24"/>
        <v>0</v>
      </c>
    </row>
    <row r="186" spans="2:15" x14ac:dyDescent="0.25">
      <c r="E186" s="2" t="e">
        <f t="shared" si="13"/>
        <v>#DIV/0!</v>
      </c>
      <c r="H186">
        <f t="shared" si="21"/>
        <v>0</v>
      </c>
      <c r="L186">
        <f t="shared" si="26"/>
        <v>0</v>
      </c>
      <c r="M186">
        <f t="shared" si="23"/>
        <v>0</v>
      </c>
      <c r="O186">
        <f t="shared" si="24"/>
        <v>0</v>
      </c>
    </row>
    <row r="187" spans="2:15" x14ac:dyDescent="0.25">
      <c r="E187" s="2" t="e">
        <f t="shared" si="13"/>
        <v>#DIV/0!</v>
      </c>
      <c r="H187">
        <f t="shared" si="21"/>
        <v>0</v>
      </c>
      <c r="L187">
        <f t="shared" si="26"/>
        <v>0</v>
      </c>
      <c r="M187">
        <f t="shared" si="23"/>
        <v>0</v>
      </c>
      <c r="O187">
        <f t="shared" si="24"/>
        <v>0</v>
      </c>
    </row>
    <row r="188" spans="2:15" x14ac:dyDescent="0.25">
      <c r="E188" s="2" t="e">
        <f t="shared" si="13"/>
        <v>#DIV/0!</v>
      </c>
      <c r="H188">
        <f t="shared" si="21"/>
        <v>0</v>
      </c>
      <c r="L188">
        <f t="shared" si="26"/>
        <v>0</v>
      </c>
      <c r="M188">
        <f t="shared" si="23"/>
        <v>0</v>
      </c>
      <c r="O188">
        <f t="shared" si="24"/>
        <v>0</v>
      </c>
    </row>
    <row r="189" spans="2:15" x14ac:dyDescent="0.25">
      <c r="E189" s="2" t="e">
        <f t="shared" si="13"/>
        <v>#DIV/0!</v>
      </c>
      <c r="H189">
        <f t="shared" si="21"/>
        <v>0</v>
      </c>
      <c r="L189">
        <f t="shared" si="26"/>
        <v>0</v>
      </c>
      <c r="M189">
        <v>0</v>
      </c>
      <c r="O189">
        <f t="shared" si="24"/>
        <v>0</v>
      </c>
    </row>
    <row r="190" spans="2:15" x14ac:dyDescent="0.25">
      <c r="E190" s="2" t="e">
        <f t="shared" si="13"/>
        <v>#DIV/0!</v>
      </c>
      <c r="H190">
        <f t="shared" si="21"/>
        <v>0</v>
      </c>
      <c r="L190">
        <f t="shared" si="26"/>
        <v>0</v>
      </c>
      <c r="M190">
        <f t="shared" ref="M190:M248" si="30">D190*5</f>
        <v>0</v>
      </c>
      <c r="O190">
        <f t="shared" si="24"/>
        <v>0</v>
      </c>
    </row>
    <row r="191" spans="2:15" x14ac:dyDescent="0.25">
      <c r="E191" s="2" t="e">
        <f t="shared" si="13"/>
        <v>#DIV/0!</v>
      </c>
      <c r="H191">
        <f t="shared" si="21"/>
        <v>0</v>
      </c>
      <c r="L191">
        <f t="shared" si="26"/>
        <v>0</v>
      </c>
      <c r="M191">
        <f t="shared" si="30"/>
        <v>0</v>
      </c>
      <c r="O191">
        <f t="shared" si="24"/>
        <v>0</v>
      </c>
    </row>
    <row r="192" spans="2:15" x14ac:dyDescent="0.25">
      <c r="E192" s="2" t="e">
        <f t="shared" si="13"/>
        <v>#DIV/0!</v>
      </c>
      <c r="H192">
        <f t="shared" si="21"/>
        <v>0</v>
      </c>
      <c r="L192">
        <f t="shared" si="26"/>
        <v>0</v>
      </c>
      <c r="M192">
        <f t="shared" si="30"/>
        <v>0</v>
      </c>
      <c r="O192">
        <f t="shared" si="24"/>
        <v>0</v>
      </c>
    </row>
    <row r="193" spans="5:15" x14ac:dyDescent="0.25">
      <c r="E193" s="2" t="e">
        <f t="shared" si="13"/>
        <v>#DIV/0!</v>
      </c>
      <c r="H193">
        <f t="shared" si="21"/>
        <v>0</v>
      </c>
      <c r="L193">
        <f t="shared" si="26"/>
        <v>0</v>
      </c>
      <c r="M193">
        <f t="shared" si="30"/>
        <v>0</v>
      </c>
      <c r="O193">
        <f t="shared" si="24"/>
        <v>0</v>
      </c>
    </row>
    <row r="194" spans="5:15" x14ac:dyDescent="0.25">
      <c r="E194" s="2" t="e">
        <f t="shared" si="13"/>
        <v>#DIV/0!</v>
      </c>
      <c r="H194">
        <f t="shared" si="21"/>
        <v>0</v>
      </c>
      <c r="L194">
        <f t="shared" si="26"/>
        <v>0</v>
      </c>
      <c r="M194">
        <f t="shared" si="30"/>
        <v>0</v>
      </c>
      <c r="O194">
        <f t="shared" si="24"/>
        <v>0</v>
      </c>
    </row>
    <row r="195" spans="5:15" x14ac:dyDescent="0.25">
      <c r="E195" s="2" t="e">
        <f t="shared" si="13"/>
        <v>#DIV/0!</v>
      </c>
      <c r="H195">
        <f t="shared" si="21"/>
        <v>0</v>
      </c>
      <c r="L195">
        <f t="shared" si="26"/>
        <v>0</v>
      </c>
      <c r="M195">
        <f t="shared" si="30"/>
        <v>0</v>
      </c>
      <c r="O195">
        <f t="shared" si="24"/>
        <v>0</v>
      </c>
    </row>
    <row r="196" spans="5:15" x14ac:dyDescent="0.25">
      <c r="E196" s="2" t="e">
        <f t="shared" si="13"/>
        <v>#DIV/0!</v>
      </c>
      <c r="H196">
        <f t="shared" si="21"/>
        <v>0</v>
      </c>
      <c r="L196">
        <f t="shared" si="26"/>
        <v>0</v>
      </c>
      <c r="M196">
        <f t="shared" si="30"/>
        <v>0</v>
      </c>
      <c r="O196">
        <f t="shared" si="24"/>
        <v>0</v>
      </c>
    </row>
    <row r="197" spans="5:15" x14ac:dyDescent="0.25">
      <c r="E197" s="2" t="e">
        <f t="shared" si="13"/>
        <v>#DIV/0!</v>
      </c>
      <c r="H197">
        <f t="shared" si="21"/>
        <v>0</v>
      </c>
      <c r="L197">
        <f t="shared" si="26"/>
        <v>0</v>
      </c>
      <c r="M197">
        <f t="shared" si="30"/>
        <v>0</v>
      </c>
      <c r="O197">
        <f t="shared" si="24"/>
        <v>0</v>
      </c>
    </row>
    <row r="198" spans="5:15" x14ac:dyDescent="0.25">
      <c r="E198" s="2" t="e">
        <f t="shared" si="13"/>
        <v>#DIV/0!</v>
      </c>
      <c r="H198">
        <f t="shared" si="21"/>
        <v>0</v>
      </c>
      <c r="L198">
        <f t="shared" si="26"/>
        <v>0</v>
      </c>
      <c r="M198">
        <f t="shared" si="30"/>
        <v>0</v>
      </c>
      <c r="O198">
        <f t="shared" si="24"/>
        <v>0</v>
      </c>
    </row>
    <row r="199" spans="5:15" x14ac:dyDescent="0.25">
      <c r="E199" s="2" t="e">
        <f t="shared" si="13"/>
        <v>#DIV/0!</v>
      </c>
      <c r="H199">
        <f t="shared" si="21"/>
        <v>0</v>
      </c>
      <c r="L199">
        <f t="shared" si="26"/>
        <v>0</v>
      </c>
      <c r="M199">
        <f t="shared" si="30"/>
        <v>0</v>
      </c>
      <c r="O199">
        <f t="shared" si="24"/>
        <v>0</v>
      </c>
    </row>
    <row r="200" spans="5:15" x14ac:dyDescent="0.25">
      <c r="E200" s="2" t="e">
        <f t="shared" ref="E200:E248" si="31">(B200)/(B200+C200+D200)</f>
        <v>#DIV/0!</v>
      </c>
      <c r="H200">
        <f t="shared" si="21"/>
        <v>0</v>
      </c>
      <c r="L200">
        <f t="shared" si="26"/>
        <v>0</v>
      </c>
      <c r="M200">
        <f t="shared" si="30"/>
        <v>0</v>
      </c>
      <c r="O200">
        <f t="shared" si="24"/>
        <v>0</v>
      </c>
    </row>
    <row r="201" spans="5:15" x14ac:dyDescent="0.25">
      <c r="E201" s="2" t="e">
        <f t="shared" si="31"/>
        <v>#DIV/0!</v>
      </c>
      <c r="H201">
        <f t="shared" ref="H201:H248" si="32">F201-G201</f>
        <v>0</v>
      </c>
      <c r="L201">
        <f t="shared" si="26"/>
        <v>0</v>
      </c>
      <c r="M201">
        <f t="shared" si="30"/>
        <v>0</v>
      </c>
      <c r="O201">
        <f t="shared" si="24"/>
        <v>0</v>
      </c>
    </row>
    <row r="202" spans="5:15" x14ac:dyDescent="0.25">
      <c r="E202" s="2" t="e">
        <f t="shared" si="31"/>
        <v>#DIV/0!</v>
      </c>
      <c r="H202">
        <f t="shared" si="32"/>
        <v>0</v>
      </c>
      <c r="L202">
        <f t="shared" si="26"/>
        <v>0</v>
      </c>
      <c r="M202">
        <f t="shared" si="30"/>
        <v>0</v>
      </c>
      <c r="O202">
        <f t="shared" si="24"/>
        <v>0</v>
      </c>
    </row>
    <row r="203" spans="5:15" x14ac:dyDescent="0.25">
      <c r="E203" s="2" t="e">
        <f t="shared" si="31"/>
        <v>#DIV/0!</v>
      </c>
      <c r="H203">
        <f t="shared" si="32"/>
        <v>0</v>
      </c>
      <c r="L203">
        <f t="shared" si="26"/>
        <v>0</v>
      </c>
      <c r="M203">
        <f t="shared" si="30"/>
        <v>0</v>
      </c>
      <c r="O203">
        <f t="shared" si="24"/>
        <v>0</v>
      </c>
    </row>
    <row r="204" spans="5:15" x14ac:dyDescent="0.25">
      <c r="E204" s="2" t="e">
        <f t="shared" si="31"/>
        <v>#DIV/0!</v>
      </c>
      <c r="H204">
        <f t="shared" si="32"/>
        <v>0</v>
      </c>
      <c r="L204">
        <f t="shared" si="26"/>
        <v>0</v>
      </c>
      <c r="M204">
        <f t="shared" si="30"/>
        <v>0</v>
      </c>
      <c r="O204">
        <f t="shared" si="24"/>
        <v>0</v>
      </c>
    </row>
    <row r="205" spans="5:15" x14ac:dyDescent="0.25">
      <c r="E205" s="2" t="e">
        <f t="shared" si="31"/>
        <v>#DIV/0!</v>
      </c>
      <c r="H205">
        <f t="shared" si="32"/>
        <v>0</v>
      </c>
      <c r="L205">
        <f t="shared" si="26"/>
        <v>0</v>
      </c>
      <c r="M205">
        <f t="shared" si="30"/>
        <v>0</v>
      </c>
      <c r="O205">
        <f t="shared" si="24"/>
        <v>0</v>
      </c>
    </row>
    <row r="206" spans="5:15" x14ac:dyDescent="0.25">
      <c r="E206" s="2" t="e">
        <f t="shared" si="31"/>
        <v>#DIV/0!</v>
      </c>
      <c r="H206">
        <f t="shared" si="32"/>
        <v>0</v>
      </c>
      <c r="L206">
        <f t="shared" si="26"/>
        <v>0</v>
      </c>
      <c r="M206">
        <f t="shared" si="30"/>
        <v>0</v>
      </c>
      <c r="O206">
        <f t="shared" si="24"/>
        <v>0</v>
      </c>
    </row>
    <row r="207" spans="5:15" x14ac:dyDescent="0.25">
      <c r="E207" s="2" t="e">
        <f t="shared" si="31"/>
        <v>#DIV/0!</v>
      </c>
      <c r="H207">
        <f t="shared" si="32"/>
        <v>0</v>
      </c>
      <c r="L207">
        <f t="shared" si="26"/>
        <v>0</v>
      </c>
      <c r="M207">
        <f t="shared" si="30"/>
        <v>0</v>
      </c>
      <c r="O207">
        <f t="shared" ref="O207:O248" si="33">SUM(I207:N207)</f>
        <v>0</v>
      </c>
    </row>
    <row r="208" spans="5:15" x14ac:dyDescent="0.25">
      <c r="E208" s="2" t="e">
        <f t="shared" si="31"/>
        <v>#DIV/0!</v>
      </c>
      <c r="H208">
        <f t="shared" si="32"/>
        <v>0</v>
      </c>
      <c r="L208">
        <f t="shared" si="26"/>
        <v>0</v>
      </c>
      <c r="M208">
        <f t="shared" si="30"/>
        <v>0</v>
      </c>
      <c r="O208">
        <f t="shared" si="33"/>
        <v>0</v>
      </c>
    </row>
    <row r="209" spans="1:16" x14ac:dyDescent="0.25">
      <c r="E209" s="2" t="e">
        <f t="shared" si="31"/>
        <v>#DIV/0!</v>
      </c>
      <c r="H209">
        <f t="shared" si="32"/>
        <v>0</v>
      </c>
      <c r="L209">
        <f t="shared" si="26"/>
        <v>0</v>
      </c>
      <c r="M209">
        <f t="shared" si="30"/>
        <v>0</v>
      </c>
      <c r="O209">
        <f t="shared" si="33"/>
        <v>0</v>
      </c>
    </row>
    <row r="210" spans="1:16" x14ac:dyDescent="0.25">
      <c r="A210" s="6"/>
      <c r="B210" s="4"/>
      <c r="C210" s="4"/>
      <c r="D210" s="4"/>
      <c r="E210" s="5" t="e">
        <f t="shared" si="31"/>
        <v>#DIV/0!</v>
      </c>
      <c r="F210" s="4"/>
      <c r="G210" s="4"/>
      <c r="H210" s="4">
        <f t="shared" si="32"/>
        <v>0</v>
      </c>
      <c r="I210" s="4"/>
      <c r="J210" s="4"/>
      <c r="K210" s="4"/>
      <c r="L210" s="4">
        <f t="shared" si="26"/>
        <v>0</v>
      </c>
      <c r="M210" s="4">
        <f t="shared" si="30"/>
        <v>0</v>
      </c>
      <c r="N210" s="4"/>
      <c r="O210" s="4">
        <f t="shared" si="33"/>
        <v>0</v>
      </c>
      <c r="P210" s="4"/>
    </row>
    <row r="211" spans="1:16" x14ac:dyDescent="0.25">
      <c r="E211" s="2" t="e">
        <f t="shared" si="31"/>
        <v>#DIV/0!</v>
      </c>
      <c r="H211">
        <f t="shared" si="32"/>
        <v>0</v>
      </c>
      <c r="L211">
        <f t="shared" si="26"/>
        <v>0</v>
      </c>
      <c r="M211">
        <f t="shared" si="30"/>
        <v>0</v>
      </c>
      <c r="O211">
        <f t="shared" si="33"/>
        <v>0</v>
      </c>
      <c r="P211" s="4"/>
    </row>
    <row r="212" spans="1:16" x14ac:dyDescent="0.25">
      <c r="E212" s="2" t="e">
        <f t="shared" si="31"/>
        <v>#DIV/0!</v>
      </c>
      <c r="H212">
        <f t="shared" si="32"/>
        <v>0</v>
      </c>
      <c r="L212">
        <f t="shared" si="26"/>
        <v>0</v>
      </c>
      <c r="M212">
        <f t="shared" si="30"/>
        <v>0</v>
      </c>
      <c r="O212">
        <f t="shared" si="33"/>
        <v>0</v>
      </c>
    </row>
    <row r="213" spans="1:16" x14ac:dyDescent="0.25">
      <c r="E213" s="2" t="e">
        <f t="shared" si="31"/>
        <v>#DIV/0!</v>
      </c>
      <c r="H213">
        <f t="shared" si="32"/>
        <v>0</v>
      </c>
      <c r="L213">
        <f t="shared" si="26"/>
        <v>0</v>
      </c>
      <c r="M213">
        <f t="shared" si="30"/>
        <v>0</v>
      </c>
      <c r="O213">
        <f t="shared" si="33"/>
        <v>0</v>
      </c>
    </row>
    <row r="214" spans="1:16" x14ac:dyDescent="0.25">
      <c r="A214" s="6"/>
      <c r="B214" s="4"/>
      <c r="C214" s="4"/>
      <c r="D214" s="4"/>
      <c r="E214" s="5" t="e">
        <f t="shared" si="31"/>
        <v>#DIV/0!</v>
      </c>
      <c r="F214" s="4"/>
      <c r="G214" s="4"/>
      <c r="H214" s="4">
        <f t="shared" si="32"/>
        <v>0</v>
      </c>
      <c r="I214" s="4"/>
      <c r="J214" s="4"/>
      <c r="K214" s="4"/>
      <c r="L214" s="4">
        <f t="shared" ref="L214:L225" si="34">B214*10</f>
        <v>0</v>
      </c>
      <c r="M214" s="4">
        <f t="shared" si="30"/>
        <v>0</v>
      </c>
      <c r="N214" s="4"/>
      <c r="O214" s="4">
        <f t="shared" si="33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31"/>
        <v>#DIV/0!</v>
      </c>
      <c r="F215" s="4"/>
      <c r="G215" s="4"/>
      <c r="H215" s="4">
        <f t="shared" si="32"/>
        <v>0</v>
      </c>
      <c r="I215" s="4"/>
      <c r="J215" s="4"/>
      <c r="K215" s="4"/>
      <c r="L215" s="4">
        <f t="shared" si="34"/>
        <v>0</v>
      </c>
      <c r="M215" s="4">
        <f t="shared" si="30"/>
        <v>0</v>
      </c>
      <c r="N215" s="4"/>
      <c r="O215" s="4">
        <f t="shared" si="33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31"/>
        <v>#DIV/0!</v>
      </c>
      <c r="F216" s="4"/>
      <c r="G216" s="4"/>
      <c r="H216" s="4">
        <f t="shared" si="32"/>
        <v>0</v>
      </c>
      <c r="I216" s="4"/>
      <c r="J216" s="4"/>
      <c r="K216" s="4"/>
      <c r="L216" s="4">
        <f t="shared" si="34"/>
        <v>0</v>
      </c>
      <c r="M216" s="4">
        <f t="shared" si="30"/>
        <v>0</v>
      </c>
      <c r="N216" s="4"/>
      <c r="O216" s="4">
        <f t="shared" si="33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31"/>
        <v>#DIV/0!</v>
      </c>
      <c r="F217" s="4"/>
      <c r="G217" s="4"/>
      <c r="H217" s="4">
        <f t="shared" si="32"/>
        <v>0</v>
      </c>
      <c r="I217" s="4"/>
      <c r="J217" s="4"/>
      <c r="K217" s="4"/>
      <c r="L217" s="4">
        <f t="shared" si="34"/>
        <v>0</v>
      </c>
      <c r="M217" s="4">
        <f t="shared" si="30"/>
        <v>0</v>
      </c>
      <c r="N217" s="4"/>
      <c r="O217" s="4">
        <f t="shared" si="33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31"/>
        <v>#DIV/0!</v>
      </c>
      <c r="F218" s="4"/>
      <c r="G218" s="4"/>
      <c r="H218" s="4">
        <f t="shared" si="32"/>
        <v>0</v>
      </c>
      <c r="I218" s="4"/>
      <c r="J218" s="4"/>
      <c r="K218" s="4"/>
      <c r="L218" s="4">
        <f t="shared" si="34"/>
        <v>0</v>
      </c>
      <c r="M218" s="4">
        <f t="shared" si="30"/>
        <v>0</v>
      </c>
      <c r="N218" s="4"/>
      <c r="O218" s="4">
        <f t="shared" si="33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31"/>
        <v>#DIV/0!</v>
      </c>
      <c r="F219" s="4"/>
      <c r="G219" s="4"/>
      <c r="H219" s="4">
        <f t="shared" si="32"/>
        <v>0</v>
      </c>
      <c r="I219" s="4"/>
      <c r="J219" s="4"/>
      <c r="K219" s="4"/>
      <c r="L219" s="4">
        <f t="shared" si="34"/>
        <v>0</v>
      </c>
      <c r="M219" s="4">
        <f t="shared" si="30"/>
        <v>0</v>
      </c>
      <c r="N219" s="4"/>
      <c r="O219" s="4">
        <f t="shared" si="33"/>
        <v>0</v>
      </c>
    </row>
    <row r="220" spans="1:16" x14ac:dyDescent="0.25">
      <c r="E220" s="2" t="e">
        <f t="shared" si="31"/>
        <v>#DIV/0!</v>
      </c>
      <c r="H220">
        <f t="shared" si="32"/>
        <v>0</v>
      </c>
      <c r="L220">
        <f t="shared" si="34"/>
        <v>0</v>
      </c>
      <c r="M220">
        <f t="shared" si="30"/>
        <v>0</v>
      </c>
      <c r="O220">
        <f t="shared" si="33"/>
        <v>0</v>
      </c>
    </row>
    <row r="221" spans="1:16" x14ac:dyDescent="0.25">
      <c r="E221" s="2" t="e">
        <f t="shared" si="31"/>
        <v>#DIV/0!</v>
      </c>
      <c r="H221">
        <f t="shared" si="32"/>
        <v>0</v>
      </c>
      <c r="L221">
        <f t="shared" si="34"/>
        <v>0</v>
      </c>
      <c r="M221">
        <f t="shared" si="30"/>
        <v>0</v>
      </c>
      <c r="O221">
        <f t="shared" si="33"/>
        <v>0</v>
      </c>
    </row>
    <row r="222" spans="1:16" x14ac:dyDescent="0.25">
      <c r="E222" s="2" t="e">
        <f t="shared" si="31"/>
        <v>#DIV/0!</v>
      </c>
      <c r="H222">
        <f t="shared" si="32"/>
        <v>0</v>
      </c>
      <c r="L222">
        <f t="shared" si="34"/>
        <v>0</v>
      </c>
      <c r="M222">
        <f t="shared" si="30"/>
        <v>0</v>
      </c>
      <c r="O222">
        <f t="shared" si="33"/>
        <v>0</v>
      </c>
    </row>
    <row r="223" spans="1:16" x14ac:dyDescent="0.25">
      <c r="E223" s="2" t="e">
        <f t="shared" si="31"/>
        <v>#DIV/0!</v>
      </c>
      <c r="H223">
        <f t="shared" si="32"/>
        <v>0</v>
      </c>
      <c r="L223">
        <f t="shared" si="34"/>
        <v>0</v>
      </c>
      <c r="M223">
        <f t="shared" si="30"/>
        <v>0</v>
      </c>
      <c r="O223">
        <f t="shared" si="33"/>
        <v>0</v>
      </c>
    </row>
    <row r="224" spans="1:16" x14ac:dyDescent="0.25">
      <c r="E224" s="2" t="e">
        <f t="shared" si="31"/>
        <v>#DIV/0!</v>
      </c>
      <c r="H224">
        <f t="shared" si="32"/>
        <v>0</v>
      </c>
      <c r="L224">
        <f t="shared" si="34"/>
        <v>0</v>
      </c>
      <c r="M224">
        <f t="shared" si="30"/>
        <v>0</v>
      </c>
      <c r="O224">
        <f t="shared" si="33"/>
        <v>0</v>
      </c>
    </row>
    <row r="225" spans="5:15" x14ac:dyDescent="0.25">
      <c r="E225" s="2" t="e">
        <f t="shared" si="31"/>
        <v>#DIV/0!</v>
      </c>
      <c r="H225">
        <f t="shared" si="32"/>
        <v>0</v>
      </c>
      <c r="L225">
        <f t="shared" si="34"/>
        <v>0</v>
      </c>
      <c r="M225">
        <f t="shared" si="30"/>
        <v>0</v>
      </c>
      <c r="O225">
        <f t="shared" si="33"/>
        <v>0</v>
      </c>
    </row>
    <row r="226" spans="5:15" x14ac:dyDescent="0.25">
      <c r="E226" s="2" t="e">
        <f t="shared" si="31"/>
        <v>#DIV/0!</v>
      </c>
      <c r="H226">
        <f t="shared" si="32"/>
        <v>0</v>
      </c>
      <c r="M226">
        <f t="shared" si="30"/>
        <v>0</v>
      </c>
      <c r="O226">
        <f t="shared" si="33"/>
        <v>0</v>
      </c>
    </row>
    <row r="227" spans="5:15" x14ac:dyDescent="0.25">
      <c r="E227" s="2" t="e">
        <f t="shared" si="31"/>
        <v>#DIV/0!</v>
      </c>
      <c r="H227">
        <f t="shared" si="32"/>
        <v>0</v>
      </c>
      <c r="M227">
        <f t="shared" si="30"/>
        <v>0</v>
      </c>
      <c r="O227">
        <f t="shared" si="33"/>
        <v>0</v>
      </c>
    </row>
    <row r="228" spans="5:15" x14ac:dyDescent="0.25">
      <c r="E228" s="2" t="e">
        <f t="shared" si="31"/>
        <v>#DIV/0!</v>
      </c>
      <c r="H228">
        <f t="shared" si="32"/>
        <v>0</v>
      </c>
      <c r="M228">
        <f t="shared" si="30"/>
        <v>0</v>
      </c>
      <c r="O228">
        <f t="shared" si="33"/>
        <v>0</v>
      </c>
    </row>
    <row r="229" spans="5:15" x14ac:dyDescent="0.25">
      <c r="E229" s="2" t="e">
        <f t="shared" si="31"/>
        <v>#DIV/0!</v>
      </c>
      <c r="H229">
        <f t="shared" si="32"/>
        <v>0</v>
      </c>
      <c r="M229">
        <f t="shared" si="30"/>
        <v>0</v>
      </c>
      <c r="O229">
        <f t="shared" si="33"/>
        <v>0</v>
      </c>
    </row>
    <row r="230" spans="5:15" x14ac:dyDescent="0.25">
      <c r="E230" s="2" t="e">
        <f t="shared" si="31"/>
        <v>#DIV/0!</v>
      </c>
      <c r="H230">
        <f t="shared" si="32"/>
        <v>0</v>
      </c>
      <c r="M230">
        <f t="shared" si="30"/>
        <v>0</v>
      </c>
      <c r="O230">
        <f t="shared" si="33"/>
        <v>0</v>
      </c>
    </row>
    <row r="231" spans="5:15" x14ac:dyDescent="0.25">
      <c r="E231" s="2" t="e">
        <f t="shared" si="31"/>
        <v>#DIV/0!</v>
      </c>
      <c r="H231">
        <f t="shared" si="32"/>
        <v>0</v>
      </c>
      <c r="M231">
        <f t="shared" si="30"/>
        <v>0</v>
      </c>
      <c r="O231">
        <f t="shared" si="33"/>
        <v>0</v>
      </c>
    </row>
    <row r="232" spans="5:15" x14ac:dyDescent="0.25">
      <c r="E232" s="2" t="e">
        <f t="shared" si="31"/>
        <v>#DIV/0!</v>
      </c>
      <c r="H232">
        <f t="shared" si="32"/>
        <v>0</v>
      </c>
      <c r="M232">
        <f t="shared" si="30"/>
        <v>0</v>
      </c>
      <c r="O232">
        <f t="shared" si="33"/>
        <v>0</v>
      </c>
    </row>
    <row r="233" spans="5:15" x14ac:dyDescent="0.25">
      <c r="E233" s="2" t="e">
        <f t="shared" si="31"/>
        <v>#DIV/0!</v>
      </c>
      <c r="H233">
        <f t="shared" si="32"/>
        <v>0</v>
      </c>
      <c r="M233">
        <f t="shared" si="30"/>
        <v>0</v>
      </c>
      <c r="O233">
        <f t="shared" si="33"/>
        <v>0</v>
      </c>
    </row>
    <row r="234" spans="5:15" x14ac:dyDescent="0.25">
      <c r="E234" s="2" t="e">
        <f t="shared" si="31"/>
        <v>#DIV/0!</v>
      </c>
      <c r="H234">
        <f t="shared" si="32"/>
        <v>0</v>
      </c>
      <c r="M234">
        <f t="shared" si="30"/>
        <v>0</v>
      </c>
      <c r="O234">
        <f t="shared" si="33"/>
        <v>0</v>
      </c>
    </row>
    <row r="235" spans="5:15" x14ac:dyDescent="0.25">
      <c r="E235" s="2" t="e">
        <f t="shared" si="31"/>
        <v>#DIV/0!</v>
      </c>
      <c r="H235">
        <f t="shared" si="32"/>
        <v>0</v>
      </c>
      <c r="M235">
        <f t="shared" si="30"/>
        <v>0</v>
      </c>
      <c r="O235">
        <f t="shared" si="33"/>
        <v>0</v>
      </c>
    </row>
    <row r="236" spans="5:15" x14ac:dyDescent="0.25">
      <c r="E236" s="2" t="e">
        <f t="shared" si="31"/>
        <v>#DIV/0!</v>
      </c>
      <c r="H236">
        <f t="shared" si="32"/>
        <v>0</v>
      </c>
      <c r="M236">
        <f t="shared" si="30"/>
        <v>0</v>
      </c>
      <c r="O236">
        <f t="shared" si="33"/>
        <v>0</v>
      </c>
    </row>
    <row r="237" spans="5:15" x14ac:dyDescent="0.25">
      <c r="E237" s="2" t="e">
        <f t="shared" si="31"/>
        <v>#DIV/0!</v>
      </c>
      <c r="H237">
        <f t="shared" si="32"/>
        <v>0</v>
      </c>
      <c r="M237">
        <f t="shared" si="30"/>
        <v>0</v>
      </c>
      <c r="O237">
        <f t="shared" si="33"/>
        <v>0</v>
      </c>
    </row>
    <row r="238" spans="5:15" x14ac:dyDescent="0.25">
      <c r="E238" s="2" t="e">
        <f t="shared" si="31"/>
        <v>#DIV/0!</v>
      </c>
      <c r="H238">
        <f t="shared" si="32"/>
        <v>0</v>
      </c>
      <c r="M238">
        <f t="shared" si="30"/>
        <v>0</v>
      </c>
      <c r="O238">
        <f t="shared" si="33"/>
        <v>0</v>
      </c>
    </row>
    <row r="239" spans="5:15" x14ac:dyDescent="0.25">
      <c r="E239" s="2" t="e">
        <f t="shared" si="31"/>
        <v>#DIV/0!</v>
      </c>
      <c r="H239">
        <f t="shared" si="32"/>
        <v>0</v>
      </c>
      <c r="M239">
        <f t="shared" si="30"/>
        <v>0</v>
      </c>
      <c r="O239">
        <f t="shared" si="33"/>
        <v>0</v>
      </c>
    </row>
    <row r="240" spans="5:15" x14ac:dyDescent="0.25">
      <c r="E240" s="2" t="e">
        <f t="shared" si="31"/>
        <v>#DIV/0!</v>
      </c>
      <c r="H240">
        <f t="shared" si="32"/>
        <v>0</v>
      </c>
      <c r="M240">
        <f t="shared" si="30"/>
        <v>0</v>
      </c>
      <c r="O240">
        <f t="shared" si="33"/>
        <v>0</v>
      </c>
    </row>
    <row r="241" spans="5:15" x14ac:dyDescent="0.25">
      <c r="E241" s="2" t="e">
        <f t="shared" si="31"/>
        <v>#DIV/0!</v>
      </c>
      <c r="H241">
        <f t="shared" si="32"/>
        <v>0</v>
      </c>
      <c r="M241">
        <f t="shared" si="30"/>
        <v>0</v>
      </c>
      <c r="O241">
        <f t="shared" si="33"/>
        <v>0</v>
      </c>
    </row>
    <row r="242" spans="5:15" x14ac:dyDescent="0.25">
      <c r="E242" s="2" t="e">
        <f t="shared" si="31"/>
        <v>#DIV/0!</v>
      </c>
      <c r="H242">
        <f t="shared" si="32"/>
        <v>0</v>
      </c>
      <c r="M242">
        <f t="shared" si="30"/>
        <v>0</v>
      </c>
      <c r="O242">
        <f t="shared" si="33"/>
        <v>0</v>
      </c>
    </row>
    <row r="243" spans="5:15" x14ac:dyDescent="0.25">
      <c r="E243" s="2" t="e">
        <f t="shared" si="31"/>
        <v>#DIV/0!</v>
      </c>
      <c r="H243">
        <f t="shared" si="32"/>
        <v>0</v>
      </c>
      <c r="M243">
        <f t="shared" si="30"/>
        <v>0</v>
      </c>
      <c r="O243">
        <f t="shared" si="33"/>
        <v>0</v>
      </c>
    </row>
    <row r="244" spans="5:15" x14ac:dyDescent="0.25">
      <c r="E244" s="2" t="e">
        <f t="shared" si="31"/>
        <v>#DIV/0!</v>
      </c>
      <c r="H244">
        <f t="shared" si="32"/>
        <v>0</v>
      </c>
      <c r="M244">
        <f t="shared" si="30"/>
        <v>0</v>
      </c>
      <c r="O244">
        <f t="shared" si="33"/>
        <v>0</v>
      </c>
    </row>
    <row r="245" spans="5:15" x14ac:dyDescent="0.25">
      <c r="E245" t="e">
        <f t="shared" si="31"/>
        <v>#DIV/0!</v>
      </c>
      <c r="H245">
        <f t="shared" si="32"/>
        <v>0</v>
      </c>
      <c r="M245">
        <f t="shared" si="30"/>
        <v>0</v>
      </c>
      <c r="O245">
        <f t="shared" si="33"/>
        <v>0</v>
      </c>
    </row>
    <row r="246" spans="5:15" x14ac:dyDescent="0.25">
      <c r="E246" t="e">
        <f t="shared" si="31"/>
        <v>#DIV/0!</v>
      </c>
      <c r="H246">
        <f t="shared" si="32"/>
        <v>0</v>
      </c>
      <c r="M246">
        <f t="shared" si="30"/>
        <v>0</v>
      </c>
      <c r="O246">
        <f t="shared" si="33"/>
        <v>0</v>
      </c>
    </row>
    <row r="247" spans="5:15" x14ac:dyDescent="0.25">
      <c r="E247" t="e">
        <f t="shared" si="31"/>
        <v>#DIV/0!</v>
      </c>
      <c r="H247">
        <f t="shared" si="32"/>
        <v>0</v>
      </c>
      <c r="M247">
        <f t="shared" si="30"/>
        <v>0</v>
      </c>
      <c r="O247">
        <f t="shared" si="33"/>
        <v>0</v>
      </c>
    </row>
    <row r="248" spans="5:15" x14ac:dyDescent="0.25">
      <c r="E248" t="e">
        <f t="shared" si="31"/>
        <v>#DIV/0!</v>
      </c>
      <c r="H248">
        <f t="shared" si="32"/>
        <v>0</v>
      </c>
      <c r="M248">
        <f t="shared" si="30"/>
        <v>0</v>
      </c>
      <c r="O248">
        <f t="shared" si="33"/>
        <v>0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CB76-F3D5-4A00-BE56-7F9C268D1F7D}">
  <sheetPr codeName="Sheet6"/>
  <dimension ref="A1:AA274"/>
  <sheetViews>
    <sheetView zoomScale="130" zoomScaleNormal="130" workbookViewId="0">
      <selection activeCell="F12" sqref="F12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23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156</v>
      </c>
      <c r="B3" s="3">
        <f>1*1</f>
        <v>1</v>
      </c>
      <c r="C3" s="3">
        <f>1*2</f>
        <v>2</v>
      </c>
      <c r="D3" s="3"/>
      <c r="E3" s="2">
        <f t="shared" ref="E3" si="0">(B3)/(B3+C3+D3)</f>
        <v>0.33333333333333331</v>
      </c>
      <c r="F3" s="3">
        <f>9+7+7</f>
        <v>23</v>
      </c>
      <c r="G3" s="3">
        <f>8+9+8</f>
        <v>25</v>
      </c>
      <c r="H3">
        <f t="shared" ref="H3" si="1">F3-G3</f>
        <v>-2</v>
      </c>
      <c r="L3">
        <f t="shared" ref="L3" si="2">B3*10</f>
        <v>10</v>
      </c>
      <c r="M3">
        <f t="shared" ref="M3" si="3">D3*5</f>
        <v>0</v>
      </c>
      <c r="N3">
        <f t="shared" ref="N3:N42" si="4">10*1</f>
        <v>10</v>
      </c>
      <c r="O3">
        <f t="shared" ref="O3" si="5">SUM(I3:N3)</f>
        <v>20</v>
      </c>
    </row>
    <row r="4" spans="1:27" x14ac:dyDescent="0.25">
      <c r="A4" s="3" t="s">
        <v>120</v>
      </c>
      <c r="B4" s="3">
        <f>1*1</f>
        <v>1</v>
      </c>
      <c r="C4" s="3">
        <f>1*3</f>
        <v>3</v>
      </c>
      <c r="D4" s="3"/>
      <c r="E4" s="2">
        <f t="shared" ref="E4:E5" si="6">(B4)/(B4+C4+D4)</f>
        <v>0.25</v>
      </c>
      <c r="F4" s="3">
        <f>5+4+8+6</f>
        <v>23</v>
      </c>
      <c r="G4" s="3">
        <f>7+5+7+7</f>
        <v>26</v>
      </c>
      <c r="H4">
        <f t="shared" ref="H4:H5" si="7">F4-G4</f>
        <v>-3</v>
      </c>
      <c r="L4">
        <f t="shared" ref="L4:L5" si="8">B4*10</f>
        <v>10</v>
      </c>
      <c r="M4">
        <f t="shared" ref="M4:M5" si="9">D4*5</f>
        <v>0</v>
      </c>
      <c r="N4">
        <f t="shared" si="4"/>
        <v>10</v>
      </c>
      <c r="O4">
        <f t="shared" ref="O4:O5" si="10">SUM(I4:N4)</f>
        <v>20</v>
      </c>
    </row>
    <row r="5" spans="1:27" x14ac:dyDescent="0.25">
      <c r="A5" s="3" t="s">
        <v>144</v>
      </c>
      <c r="B5" s="3">
        <f>1*3</f>
        <v>3</v>
      </c>
      <c r="C5" s="3">
        <f>1*1</f>
        <v>1</v>
      </c>
      <c r="D5" s="3"/>
      <c r="E5" s="2">
        <f t="shared" si="6"/>
        <v>0.75</v>
      </c>
      <c r="F5" s="3">
        <f>10+4+10+9</f>
        <v>33</v>
      </c>
      <c r="G5" s="3">
        <f>9+6+3+4</f>
        <v>22</v>
      </c>
      <c r="H5">
        <f t="shared" si="7"/>
        <v>11</v>
      </c>
      <c r="I5">
        <f>60*1</f>
        <v>60</v>
      </c>
      <c r="L5">
        <f t="shared" si="8"/>
        <v>30</v>
      </c>
      <c r="M5">
        <f t="shared" si="9"/>
        <v>0</v>
      </c>
      <c r="N5">
        <f t="shared" si="4"/>
        <v>10</v>
      </c>
      <c r="O5">
        <f t="shared" si="10"/>
        <v>100</v>
      </c>
    </row>
    <row r="6" spans="1:27" x14ac:dyDescent="0.25">
      <c r="A6" s="3" t="s">
        <v>103</v>
      </c>
      <c r="B6" s="3">
        <f>1*1</f>
        <v>1</v>
      </c>
      <c r="C6" s="3">
        <f>1*2</f>
        <v>2</v>
      </c>
      <c r="D6" s="3"/>
      <c r="E6" s="2">
        <f t="shared" ref="E6:E7" si="11">(B6)/(B6+C6+D6)</f>
        <v>0.33333333333333331</v>
      </c>
      <c r="F6" s="3">
        <f>1+5+2</f>
        <v>8</v>
      </c>
      <c r="G6" s="3">
        <f>0+13+13</f>
        <v>26</v>
      </c>
      <c r="H6">
        <f t="shared" ref="H6:H7" si="12">F6-G6</f>
        <v>-18</v>
      </c>
      <c r="L6">
        <f t="shared" ref="L6:L7" si="13">B6*10</f>
        <v>10</v>
      </c>
      <c r="M6">
        <f t="shared" ref="M6:M7" si="14">D6*5</f>
        <v>0</v>
      </c>
      <c r="N6">
        <f t="shared" si="4"/>
        <v>10</v>
      </c>
      <c r="O6">
        <f t="shared" ref="O6:O7" si="15">SUM(I6:N6)</f>
        <v>20</v>
      </c>
    </row>
    <row r="7" spans="1:27" x14ac:dyDescent="0.25">
      <c r="A7" s="3" t="s">
        <v>119</v>
      </c>
      <c r="B7" s="3">
        <f>1*5</f>
        <v>5</v>
      </c>
      <c r="C7" s="3">
        <f>1*3</f>
        <v>3</v>
      </c>
      <c r="D7" s="3"/>
      <c r="E7" s="2">
        <f t="shared" si="11"/>
        <v>0.625</v>
      </c>
      <c r="F7" s="3">
        <f>4+5+14+0+8+10+7+0</f>
        <v>48</v>
      </c>
      <c r="G7" s="3">
        <f>2+9+3+15+7+0+6+12</f>
        <v>54</v>
      </c>
      <c r="H7">
        <f t="shared" si="12"/>
        <v>-6</v>
      </c>
      <c r="J7">
        <f>40*2</f>
        <v>80</v>
      </c>
      <c r="L7">
        <f t="shared" si="13"/>
        <v>50</v>
      </c>
      <c r="M7">
        <f t="shared" si="14"/>
        <v>0</v>
      </c>
      <c r="N7">
        <f>10*2</f>
        <v>20</v>
      </c>
      <c r="O7">
        <f t="shared" si="15"/>
        <v>150</v>
      </c>
    </row>
    <row r="8" spans="1:27" x14ac:dyDescent="0.25">
      <c r="A8" s="3" t="s">
        <v>107</v>
      </c>
      <c r="B8" s="3">
        <f>1*9</f>
        <v>9</v>
      </c>
      <c r="C8" s="3">
        <f>1*2</f>
        <v>2</v>
      </c>
      <c r="D8" s="3"/>
      <c r="E8" s="2">
        <f t="shared" ref="E8" si="16">(B8)/(B8+C8+D8)</f>
        <v>0.81818181818181823</v>
      </c>
      <c r="F8" s="3">
        <f>7+13+8+10+5+5+13+4+21+9+15</f>
        <v>110</v>
      </c>
      <c r="G8" s="3">
        <f>6+2+3+2+4+8+5+8+4+5+0</f>
        <v>47</v>
      </c>
      <c r="H8">
        <f t="shared" ref="H8" si="17">F8-G8</f>
        <v>63</v>
      </c>
      <c r="I8">
        <f>60*2</f>
        <v>120</v>
      </c>
      <c r="L8">
        <f t="shared" ref="L8" si="18">B8*10</f>
        <v>90</v>
      </c>
      <c r="M8">
        <f t="shared" ref="M8" si="19">D8*5</f>
        <v>0</v>
      </c>
      <c r="N8">
        <f>10*3</f>
        <v>30</v>
      </c>
      <c r="O8">
        <f t="shared" ref="O8" si="20">SUM(I8:N8)</f>
        <v>240</v>
      </c>
    </row>
    <row r="9" spans="1:27" x14ac:dyDescent="0.25">
      <c r="A9" s="3" t="s">
        <v>76</v>
      </c>
      <c r="B9" s="3">
        <f>1*8</f>
        <v>8</v>
      </c>
      <c r="C9" s="3">
        <f>1*3</f>
        <v>3</v>
      </c>
      <c r="D9" s="3"/>
      <c r="E9" s="2">
        <f>(B9)/(B9+C9+D9)</f>
        <v>0.72727272727272729</v>
      </c>
      <c r="F9" s="3">
        <f>9+8+9+16+7+12+6+8+7+8+6</f>
        <v>96</v>
      </c>
      <c r="G9" s="3">
        <f>4+0+10+0+6+4+14+9+0+4+5</f>
        <v>56</v>
      </c>
      <c r="H9">
        <f t="shared" ref="H9:H20" si="21">F9-G9</f>
        <v>40</v>
      </c>
      <c r="I9">
        <f>60*2</f>
        <v>120</v>
      </c>
      <c r="J9">
        <f>40*1</f>
        <v>40</v>
      </c>
      <c r="L9">
        <f t="shared" ref="L9:L20" si="22">B9*10</f>
        <v>80</v>
      </c>
      <c r="M9">
        <f t="shared" ref="M9:M20" si="23">D9*5</f>
        <v>0</v>
      </c>
      <c r="N9">
        <f>10*3</f>
        <v>30</v>
      </c>
      <c r="O9">
        <f t="shared" ref="O9:O30" si="24">SUM(I9:N9)</f>
        <v>270</v>
      </c>
    </row>
    <row r="10" spans="1:27" x14ac:dyDescent="0.25">
      <c r="A10" s="3" t="s">
        <v>108</v>
      </c>
      <c r="B10" s="3"/>
      <c r="C10" s="3">
        <f>1*3</f>
        <v>3</v>
      </c>
      <c r="D10" s="3"/>
      <c r="E10" s="2">
        <f t="shared" ref="E10" si="25">(B10)/(B10+C10+D10)</f>
        <v>0</v>
      </c>
      <c r="F10" s="3">
        <f>6+4+2</f>
        <v>12</v>
      </c>
      <c r="G10" s="3">
        <f>7+7+9</f>
        <v>23</v>
      </c>
      <c r="H10">
        <f t="shared" si="21"/>
        <v>-11</v>
      </c>
      <c r="L10">
        <f t="shared" si="22"/>
        <v>0</v>
      </c>
      <c r="M10">
        <f t="shared" si="23"/>
        <v>0</v>
      </c>
      <c r="N10">
        <f t="shared" si="4"/>
        <v>10</v>
      </c>
      <c r="O10">
        <f t="shared" si="24"/>
        <v>10</v>
      </c>
    </row>
    <row r="11" spans="1:27" x14ac:dyDescent="0.25">
      <c r="A11" s="3" t="s">
        <v>94</v>
      </c>
      <c r="B11" s="3">
        <f>1*3</f>
        <v>3</v>
      </c>
      <c r="C11" s="3">
        <f>1*10</f>
        <v>10</v>
      </c>
      <c r="D11" s="3"/>
      <c r="E11" s="2">
        <f t="shared" ref="E11:E17" si="26">(B11)/(B11+C11+D11)</f>
        <v>0.23076923076923078</v>
      </c>
      <c r="F11" s="3">
        <f>6+2+6+6+6+9+4+10+3+5+9+4+3</f>
        <v>73</v>
      </c>
      <c r="G11" s="3">
        <f>7+15+11+2+7+8+12+2+17+13+10+7+10</f>
        <v>121</v>
      </c>
      <c r="H11">
        <f t="shared" ref="H11:H17" si="27">F11-G11</f>
        <v>-48</v>
      </c>
      <c r="J11">
        <f>40*1</f>
        <v>40</v>
      </c>
      <c r="K11">
        <f>20*1</f>
        <v>20</v>
      </c>
      <c r="L11">
        <f t="shared" ref="L11:L17" si="28">B11*10</f>
        <v>30</v>
      </c>
      <c r="M11">
        <f t="shared" ref="M11:M17" si="29">D11*5</f>
        <v>0</v>
      </c>
      <c r="N11">
        <f>10*4</f>
        <v>40</v>
      </c>
      <c r="O11">
        <f t="shared" ref="O11:O17" si="30">SUM(I11:N11)</f>
        <v>130</v>
      </c>
    </row>
    <row r="12" spans="1:27" x14ac:dyDescent="0.25">
      <c r="A12" s="3" t="s">
        <v>155</v>
      </c>
      <c r="B12" s="3">
        <f>1*4</f>
        <v>4</v>
      </c>
      <c r="C12" s="3"/>
      <c r="D12" s="3"/>
      <c r="E12" s="2">
        <f t="shared" ref="E12" si="31">(B12)/(B12+C12+D12)</f>
        <v>1</v>
      </c>
      <c r="F12" s="3">
        <f>14+3+8+12</f>
        <v>37</v>
      </c>
      <c r="G12" s="3">
        <f>6+1+3+0</f>
        <v>10</v>
      </c>
      <c r="H12">
        <f t="shared" ref="H12" si="32">F12-G12</f>
        <v>27</v>
      </c>
      <c r="I12">
        <f>60*1</f>
        <v>60</v>
      </c>
      <c r="L12">
        <f t="shared" ref="L12" si="33">B12*10</f>
        <v>40</v>
      </c>
      <c r="M12">
        <f t="shared" ref="M12" si="34">D12*5</f>
        <v>0</v>
      </c>
      <c r="N12">
        <f t="shared" si="4"/>
        <v>10</v>
      </c>
      <c r="O12">
        <f t="shared" ref="O12" si="35">SUM(I12:N12)</f>
        <v>110</v>
      </c>
    </row>
    <row r="13" spans="1:27" x14ac:dyDescent="0.25">
      <c r="A13" s="3" t="s">
        <v>104</v>
      </c>
      <c r="B13" s="3">
        <f>1*5</f>
        <v>5</v>
      </c>
      <c r="C13" s="3">
        <f>1*4</f>
        <v>4</v>
      </c>
      <c r="D13" s="3"/>
      <c r="E13" s="2">
        <f t="shared" si="26"/>
        <v>0.55555555555555558</v>
      </c>
      <c r="F13" s="3">
        <f>7+6+0+9+17+7+6+7+4</f>
        <v>63</v>
      </c>
      <c r="G13" s="3">
        <f>6+7+8+0+3+8+4+4+9</f>
        <v>49</v>
      </c>
      <c r="H13">
        <f t="shared" si="27"/>
        <v>14</v>
      </c>
      <c r="J13">
        <f>40*1</f>
        <v>40</v>
      </c>
      <c r="K13">
        <f>20*1</f>
        <v>20</v>
      </c>
      <c r="L13">
        <f t="shared" si="28"/>
        <v>50</v>
      </c>
      <c r="M13">
        <f t="shared" si="29"/>
        <v>0</v>
      </c>
      <c r="N13">
        <f>10*3</f>
        <v>30</v>
      </c>
      <c r="O13">
        <f t="shared" si="30"/>
        <v>140</v>
      </c>
    </row>
    <row r="14" spans="1:27" x14ac:dyDescent="0.25">
      <c r="A14" s="3" t="s">
        <v>72</v>
      </c>
      <c r="B14" s="3">
        <f>1*1</f>
        <v>1</v>
      </c>
      <c r="C14" s="3">
        <f>1*8</f>
        <v>8</v>
      </c>
      <c r="D14" s="3"/>
      <c r="E14" s="2">
        <f t="shared" si="26"/>
        <v>0.1111111111111111</v>
      </c>
      <c r="F14" s="3">
        <f>2+0+8+0+2+4+9+0+4</f>
        <v>29</v>
      </c>
      <c r="G14" s="3">
        <f>6+16+9+9+10+7+8+14+8</f>
        <v>87</v>
      </c>
      <c r="H14">
        <f t="shared" si="27"/>
        <v>-58</v>
      </c>
      <c r="K14">
        <f>20*2</f>
        <v>40</v>
      </c>
      <c r="L14">
        <f t="shared" si="28"/>
        <v>10</v>
      </c>
      <c r="M14">
        <f t="shared" si="29"/>
        <v>0</v>
      </c>
      <c r="N14">
        <f>10*3</f>
        <v>30</v>
      </c>
      <c r="O14">
        <f t="shared" si="30"/>
        <v>80</v>
      </c>
    </row>
    <row r="15" spans="1:27" x14ac:dyDescent="0.25">
      <c r="A15" s="3" t="s">
        <v>121</v>
      </c>
      <c r="B15" s="3">
        <f>1*4</f>
        <v>4</v>
      </c>
      <c r="C15" s="3"/>
      <c r="D15" s="3"/>
      <c r="E15" s="2">
        <f t="shared" si="26"/>
        <v>1</v>
      </c>
      <c r="F15" s="3">
        <f>6+8+8+10</f>
        <v>32</v>
      </c>
      <c r="G15" s="3">
        <f>2+5+4+0</f>
        <v>11</v>
      </c>
      <c r="H15">
        <f t="shared" si="27"/>
        <v>21</v>
      </c>
      <c r="I15">
        <f>60*1</f>
        <v>60</v>
      </c>
      <c r="L15">
        <f t="shared" si="28"/>
        <v>40</v>
      </c>
      <c r="M15">
        <f t="shared" si="29"/>
        <v>0</v>
      </c>
      <c r="N15">
        <f t="shared" si="4"/>
        <v>10</v>
      </c>
      <c r="O15">
        <f t="shared" si="30"/>
        <v>110</v>
      </c>
    </row>
    <row r="16" spans="1:27" x14ac:dyDescent="0.25">
      <c r="A16" s="3" t="s">
        <v>140</v>
      </c>
      <c r="B16" s="3">
        <f>1*1</f>
        <v>1</v>
      </c>
      <c r="C16" s="3">
        <f>1*2</f>
        <v>2</v>
      </c>
      <c r="D16" s="3">
        <f>1*1</f>
        <v>1</v>
      </c>
      <c r="E16" s="2">
        <f t="shared" si="26"/>
        <v>0.25</v>
      </c>
      <c r="F16" s="3">
        <f>8+2+8+5</f>
        <v>23</v>
      </c>
      <c r="G16" s="3">
        <f>9+2+7+6</f>
        <v>24</v>
      </c>
      <c r="H16">
        <f t="shared" si="27"/>
        <v>-1</v>
      </c>
      <c r="J16">
        <f>40*1</f>
        <v>40</v>
      </c>
      <c r="L16">
        <f t="shared" si="28"/>
        <v>10</v>
      </c>
      <c r="M16">
        <f t="shared" si="29"/>
        <v>5</v>
      </c>
      <c r="N16">
        <f t="shared" si="4"/>
        <v>10</v>
      </c>
      <c r="O16">
        <f t="shared" si="30"/>
        <v>65</v>
      </c>
    </row>
    <row r="17" spans="1:15" x14ac:dyDescent="0.25">
      <c r="A17" s="3" t="s">
        <v>54</v>
      </c>
      <c r="B17" s="3">
        <f>1*3</f>
        <v>3</v>
      </c>
      <c r="C17" s="3">
        <f>1*5</f>
        <v>5</v>
      </c>
      <c r="D17" s="3"/>
      <c r="E17" s="2">
        <f t="shared" si="26"/>
        <v>0.375</v>
      </c>
      <c r="F17" s="3">
        <f>7+2+7+7+0+4+2+3</f>
        <v>32</v>
      </c>
      <c r="G17" s="3">
        <f>5+6+4+6+10+21+4+14</f>
        <v>70</v>
      </c>
      <c r="H17">
        <f t="shared" si="27"/>
        <v>-38</v>
      </c>
      <c r="J17">
        <f>40*1</f>
        <v>40</v>
      </c>
      <c r="K17">
        <f>20*1</f>
        <v>20</v>
      </c>
      <c r="L17">
        <f t="shared" si="28"/>
        <v>30</v>
      </c>
      <c r="M17">
        <f t="shared" si="29"/>
        <v>0</v>
      </c>
      <c r="N17">
        <f>10*2</f>
        <v>20</v>
      </c>
      <c r="O17">
        <f t="shared" si="30"/>
        <v>110</v>
      </c>
    </row>
    <row r="18" spans="1:15" x14ac:dyDescent="0.25">
      <c r="A18" s="3" t="s">
        <v>33</v>
      </c>
      <c r="B18" s="3">
        <f>1*6</f>
        <v>6</v>
      </c>
      <c r="C18" s="3">
        <f>1*2</f>
        <v>2</v>
      </c>
      <c r="D18" s="3"/>
      <c r="E18" s="2">
        <f t="shared" ref="E18:E19" si="36">(B18)/(B18+C18+D18)</f>
        <v>0.75</v>
      </c>
      <c r="F18" s="3">
        <f>15+11+11+4+7+2+13+3</f>
        <v>66</v>
      </c>
      <c r="G18" s="3">
        <f>2+3+6+2+4+13+2+8</f>
        <v>40</v>
      </c>
      <c r="H18">
        <f t="shared" ref="H18:H19" si="37">F18-G18</f>
        <v>26</v>
      </c>
      <c r="I18">
        <f>60*1</f>
        <v>60</v>
      </c>
      <c r="L18">
        <f t="shared" ref="L18:L19" si="38">B18*10</f>
        <v>60</v>
      </c>
      <c r="M18">
        <f t="shared" ref="M18:M19" si="39">D18*5</f>
        <v>0</v>
      </c>
      <c r="N18">
        <f>10*2</f>
        <v>20</v>
      </c>
      <c r="O18">
        <f t="shared" ref="O18:O19" si="40">SUM(I18:N18)</f>
        <v>140</v>
      </c>
    </row>
    <row r="19" spans="1:15" x14ac:dyDescent="0.25">
      <c r="A19" s="3" t="s">
        <v>105</v>
      </c>
      <c r="B19" s="3">
        <f>1*2</f>
        <v>2</v>
      </c>
      <c r="C19" s="3">
        <f>1*3</f>
        <v>3</v>
      </c>
      <c r="D19" s="3"/>
      <c r="E19" s="2">
        <f t="shared" si="36"/>
        <v>0.4</v>
      </c>
      <c r="F19" s="3">
        <f>0+6+8+14+2</f>
        <v>30</v>
      </c>
      <c r="G19" s="3">
        <f>1+12+0+4+10</f>
        <v>27</v>
      </c>
      <c r="H19">
        <f t="shared" si="37"/>
        <v>3</v>
      </c>
      <c r="J19">
        <f>40*1</f>
        <v>40</v>
      </c>
      <c r="L19">
        <f t="shared" si="38"/>
        <v>20</v>
      </c>
      <c r="M19">
        <f t="shared" si="39"/>
        <v>0</v>
      </c>
      <c r="N19">
        <f t="shared" si="4"/>
        <v>10</v>
      </c>
      <c r="O19">
        <f t="shared" si="40"/>
        <v>70</v>
      </c>
    </row>
    <row r="20" spans="1:15" x14ac:dyDescent="0.25">
      <c r="A20" s="3" t="s">
        <v>77</v>
      </c>
      <c r="B20" s="3">
        <f>1*2</f>
        <v>2</v>
      </c>
      <c r="C20" s="3">
        <f>1*7</f>
        <v>7</v>
      </c>
      <c r="D20" s="3"/>
      <c r="E20" s="2">
        <f t="shared" ref="E20" si="41">(B20)/(B20+C20+D20)</f>
        <v>0.22222222222222221</v>
      </c>
      <c r="F20" s="3">
        <f>1+0+5+11+3+2+1+9+6</f>
        <v>38</v>
      </c>
      <c r="G20" s="3">
        <f>7+8+6+2+11+16+3+7+7</f>
        <v>67</v>
      </c>
      <c r="H20">
        <f t="shared" si="21"/>
        <v>-29</v>
      </c>
      <c r="K20">
        <f>20*2</f>
        <v>40</v>
      </c>
      <c r="L20">
        <f t="shared" si="22"/>
        <v>20</v>
      </c>
      <c r="M20">
        <f t="shared" si="23"/>
        <v>0</v>
      </c>
      <c r="N20">
        <f>10*3</f>
        <v>30</v>
      </c>
      <c r="O20">
        <f t="shared" ref="O20" si="42">SUM(I20:N20)</f>
        <v>90</v>
      </c>
    </row>
    <row r="21" spans="1:15" x14ac:dyDescent="0.25">
      <c r="A21" s="3" t="s">
        <v>78</v>
      </c>
      <c r="B21" s="3">
        <f>1*5</f>
        <v>5</v>
      </c>
      <c r="C21" s="3">
        <f>1*5</f>
        <v>5</v>
      </c>
      <c r="D21" s="3">
        <f>1*1</f>
        <v>1</v>
      </c>
      <c r="E21" s="2">
        <f t="shared" ref="E21:E22" si="43">(B21)/(B21+C21+D21)</f>
        <v>0.45454545454545453</v>
      </c>
      <c r="F21" s="3">
        <f>7+4+6+10+7+2+16+2+2+0+0</f>
        <v>56</v>
      </c>
      <c r="G21" s="3">
        <f>1+9+5+9+6+11+2+4+2+10+7</f>
        <v>66</v>
      </c>
      <c r="H21">
        <f t="shared" ref="H21:H22" si="44">F21-G21</f>
        <v>-10</v>
      </c>
      <c r="I21">
        <f>60*1</f>
        <v>60</v>
      </c>
      <c r="J21">
        <f>40*1</f>
        <v>40</v>
      </c>
      <c r="L21">
        <f t="shared" ref="L21:L22" si="45">B21*10</f>
        <v>50</v>
      </c>
      <c r="M21">
        <f t="shared" ref="M21:M22" si="46">D21*5</f>
        <v>5</v>
      </c>
      <c r="N21">
        <f>10*3</f>
        <v>30</v>
      </c>
      <c r="O21">
        <f t="shared" si="24"/>
        <v>185</v>
      </c>
    </row>
    <row r="22" spans="1:15" x14ac:dyDescent="0.25">
      <c r="A22" s="3" t="s">
        <v>106</v>
      </c>
      <c r="B22" s="3">
        <f>1*4</f>
        <v>4</v>
      </c>
      <c r="C22" s="3">
        <f>1*3</f>
        <v>3</v>
      </c>
      <c r="D22" s="3"/>
      <c r="E22" s="2">
        <f t="shared" si="43"/>
        <v>0.5714285714285714</v>
      </c>
      <c r="F22" s="3">
        <f>13+12+9+4+14+7+3</f>
        <v>62</v>
      </c>
      <c r="G22" s="3">
        <f>5+6+2+14+0+8+8</f>
        <v>43</v>
      </c>
      <c r="H22">
        <f t="shared" si="44"/>
        <v>19</v>
      </c>
      <c r="K22">
        <f>20*2</f>
        <v>40</v>
      </c>
      <c r="L22">
        <f t="shared" si="45"/>
        <v>40</v>
      </c>
      <c r="M22">
        <f t="shared" si="46"/>
        <v>0</v>
      </c>
      <c r="N22">
        <f>10*2</f>
        <v>20</v>
      </c>
      <c r="O22">
        <f t="shared" si="24"/>
        <v>100</v>
      </c>
    </row>
    <row r="23" spans="1:15" x14ac:dyDescent="0.25">
      <c r="B23" s="3"/>
      <c r="C23" s="3"/>
      <c r="D23" s="3"/>
      <c r="E23" s="2" t="e">
        <f t="shared" ref="E23" si="47">(B23)/(B23+C23+D23)</f>
        <v>#DIV/0!</v>
      </c>
      <c r="F23" s="3"/>
      <c r="G23" s="3"/>
      <c r="H23">
        <f t="shared" ref="H23" si="48">F23-G23</f>
        <v>0</v>
      </c>
      <c r="L23">
        <f t="shared" ref="L23" si="49">B23*10</f>
        <v>0</v>
      </c>
      <c r="M23">
        <f t="shared" ref="M23" si="50">D23*5</f>
        <v>0</v>
      </c>
      <c r="N23">
        <f t="shared" si="4"/>
        <v>10</v>
      </c>
      <c r="O23">
        <f t="shared" ref="O23" si="51">SUM(I23:N23)</f>
        <v>10</v>
      </c>
    </row>
    <row r="24" spans="1:15" x14ac:dyDescent="0.25">
      <c r="B24" s="3"/>
      <c r="C24" s="3"/>
      <c r="D24" s="3"/>
      <c r="E24" s="2" t="e">
        <f t="shared" ref="E24:E45" si="52">(B24)/(B24+C24+D24)</f>
        <v>#DIV/0!</v>
      </c>
      <c r="F24" s="3"/>
      <c r="G24" s="3"/>
      <c r="H24">
        <f t="shared" ref="H24:H105" si="53">F24-G24</f>
        <v>0</v>
      </c>
      <c r="L24">
        <f t="shared" ref="L24:L105" si="54">B24*10</f>
        <v>0</v>
      </c>
      <c r="M24">
        <f t="shared" ref="M24:M105" si="55">D24*5</f>
        <v>0</v>
      </c>
      <c r="N24">
        <f t="shared" si="4"/>
        <v>10</v>
      </c>
      <c r="O24">
        <f t="shared" si="24"/>
        <v>10</v>
      </c>
    </row>
    <row r="25" spans="1:15" x14ac:dyDescent="0.25">
      <c r="B25" s="3"/>
      <c r="C25" s="3"/>
      <c r="D25" s="3"/>
      <c r="E25" s="2" t="e">
        <f t="shared" si="52"/>
        <v>#DIV/0!</v>
      </c>
      <c r="F25" s="3"/>
      <c r="G25" s="3"/>
      <c r="H25">
        <f t="shared" si="53"/>
        <v>0</v>
      </c>
      <c r="L25">
        <f t="shared" si="54"/>
        <v>0</v>
      </c>
      <c r="M25">
        <f t="shared" si="55"/>
        <v>0</v>
      </c>
      <c r="N25">
        <f t="shared" si="4"/>
        <v>10</v>
      </c>
      <c r="O25">
        <f t="shared" ref="O25" si="56">SUM(I25:N25)</f>
        <v>10</v>
      </c>
    </row>
    <row r="26" spans="1:15" x14ac:dyDescent="0.25">
      <c r="B26" s="3"/>
      <c r="C26" s="3"/>
      <c r="D26" s="3"/>
      <c r="E26" s="2" t="e">
        <f t="shared" si="52"/>
        <v>#DIV/0!</v>
      </c>
      <c r="F26" s="3"/>
      <c r="G26" s="3"/>
      <c r="H26">
        <f t="shared" si="53"/>
        <v>0</v>
      </c>
      <c r="L26">
        <f t="shared" si="54"/>
        <v>0</v>
      </c>
      <c r="M26">
        <f t="shared" si="55"/>
        <v>0</v>
      </c>
      <c r="N26">
        <f t="shared" si="4"/>
        <v>10</v>
      </c>
      <c r="O26">
        <f t="shared" ref="O26" si="57">SUM(I26:N26)</f>
        <v>10</v>
      </c>
    </row>
    <row r="27" spans="1:15" x14ac:dyDescent="0.25">
      <c r="B27" s="3"/>
      <c r="C27" s="3"/>
      <c r="D27" s="3"/>
      <c r="E27" s="2" t="e">
        <f t="shared" si="52"/>
        <v>#DIV/0!</v>
      </c>
      <c r="F27" s="3"/>
      <c r="G27" s="3"/>
      <c r="H27">
        <f t="shared" si="53"/>
        <v>0</v>
      </c>
      <c r="L27">
        <f t="shared" si="54"/>
        <v>0</v>
      </c>
      <c r="M27">
        <f t="shared" si="55"/>
        <v>0</v>
      </c>
      <c r="N27">
        <f t="shared" si="4"/>
        <v>10</v>
      </c>
      <c r="O27">
        <f t="shared" si="24"/>
        <v>10</v>
      </c>
    </row>
    <row r="28" spans="1:15" x14ac:dyDescent="0.25">
      <c r="B28" s="3"/>
      <c r="C28" s="3"/>
      <c r="D28" s="3"/>
      <c r="E28" s="2" t="e">
        <f t="shared" ref="E28:E29" si="58">(B28)/(B28+C28+D28)</f>
        <v>#DIV/0!</v>
      </c>
      <c r="F28" s="3"/>
      <c r="G28" s="3"/>
      <c r="H28">
        <f t="shared" ref="H28:H29" si="59">F28-G28</f>
        <v>0</v>
      </c>
      <c r="L28">
        <f t="shared" ref="L28:L29" si="60">B28*10</f>
        <v>0</v>
      </c>
      <c r="M28">
        <f t="shared" ref="M28:M29" si="61">D28*5</f>
        <v>0</v>
      </c>
      <c r="N28">
        <f t="shared" si="4"/>
        <v>10</v>
      </c>
      <c r="O28">
        <f t="shared" ref="O28" si="62">SUM(I28:N28)</f>
        <v>10</v>
      </c>
    </row>
    <row r="29" spans="1:15" x14ac:dyDescent="0.25">
      <c r="B29" s="3"/>
      <c r="C29" s="3"/>
      <c r="D29" s="3"/>
      <c r="E29" s="2" t="e">
        <f t="shared" si="58"/>
        <v>#DIV/0!</v>
      </c>
      <c r="F29" s="3"/>
      <c r="G29" s="3"/>
      <c r="H29">
        <f t="shared" si="59"/>
        <v>0</v>
      </c>
      <c r="L29">
        <f t="shared" si="60"/>
        <v>0</v>
      </c>
      <c r="M29">
        <f t="shared" si="61"/>
        <v>0</v>
      </c>
      <c r="N29">
        <f t="shared" si="4"/>
        <v>10</v>
      </c>
      <c r="O29">
        <f t="shared" ref="O29" si="63">SUM(I29:N29)</f>
        <v>10</v>
      </c>
    </row>
    <row r="30" spans="1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53"/>
        <v>0</v>
      </c>
      <c r="L30">
        <f t="shared" si="54"/>
        <v>0</v>
      </c>
      <c r="M30">
        <f t="shared" si="55"/>
        <v>0</v>
      </c>
      <c r="N30">
        <f t="shared" si="4"/>
        <v>10</v>
      </c>
      <c r="O30">
        <f t="shared" si="24"/>
        <v>10</v>
      </c>
    </row>
    <row r="31" spans="1:15" x14ac:dyDescent="0.25">
      <c r="B31" s="3"/>
      <c r="C31" s="3"/>
      <c r="D31" s="3"/>
      <c r="E31" s="2" t="e">
        <f t="shared" ref="E31" si="64">(B31)/(B31+C31+D31)</f>
        <v>#DIV/0!</v>
      </c>
      <c r="F31" s="3"/>
      <c r="G31" s="3"/>
      <c r="H31">
        <f t="shared" ref="H31" si="65">F31-G31</f>
        <v>0</v>
      </c>
      <c r="L31">
        <f t="shared" ref="L31" si="66">B31*10</f>
        <v>0</v>
      </c>
      <c r="M31">
        <f t="shared" ref="M31" si="67">D31*5</f>
        <v>0</v>
      </c>
      <c r="N31">
        <f t="shared" si="4"/>
        <v>10</v>
      </c>
      <c r="O31">
        <f t="shared" ref="O31" si="68">SUM(I31:N31)</f>
        <v>10</v>
      </c>
    </row>
    <row r="32" spans="1:15" x14ac:dyDescent="0.25">
      <c r="B32" s="3"/>
      <c r="C32" s="3"/>
      <c r="D32" s="3"/>
      <c r="E32" s="2" t="e">
        <f t="shared" ref="E32:E36" si="69">(B32)/(B32+C32+D32)</f>
        <v>#DIV/0!</v>
      </c>
      <c r="F32" s="3"/>
      <c r="G32" s="3"/>
      <c r="H32">
        <f t="shared" ref="H32:H36" si="70">F32-G32</f>
        <v>0</v>
      </c>
      <c r="L32">
        <f t="shared" ref="L32:L36" si="71">B32*10</f>
        <v>0</v>
      </c>
      <c r="M32">
        <f t="shared" ref="M32:M36" si="72">D32*5</f>
        <v>0</v>
      </c>
      <c r="N32">
        <f t="shared" si="4"/>
        <v>10</v>
      </c>
      <c r="O32">
        <f t="shared" ref="O32:O36" si="73">SUM(I32:N32)</f>
        <v>10</v>
      </c>
    </row>
    <row r="33" spans="2:15" x14ac:dyDescent="0.25">
      <c r="B33" s="3"/>
      <c r="C33" s="3"/>
      <c r="D33" s="3"/>
      <c r="E33" s="2" t="e">
        <f t="shared" si="69"/>
        <v>#DIV/0!</v>
      </c>
      <c r="F33" s="3"/>
      <c r="G33" s="3"/>
      <c r="H33">
        <f t="shared" si="70"/>
        <v>0</v>
      </c>
      <c r="L33">
        <f t="shared" si="71"/>
        <v>0</v>
      </c>
      <c r="M33">
        <f t="shared" si="72"/>
        <v>0</v>
      </c>
      <c r="N33">
        <f t="shared" si="4"/>
        <v>10</v>
      </c>
      <c r="O33">
        <f t="shared" ref="O33" si="74">SUM(I33:N33)</f>
        <v>10</v>
      </c>
    </row>
    <row r="34" spans="2:15" x14ac:dyDescent="0.25">
      <c r="B34" s="3"/>
      <c r="C34" s="3"/>
      <c r="D34" s="3"/>
      <c r="E34" s="2" t="e">
        <f t="shared" si="69"/>
        <v>#DIV/0!</v>
      </c>
      <c r="F34" s="3"/>
      <c r="G34" s="3"/>
      <c r="H34">
        <f t="shared" si="70"/>
        <v>0</v>
      </c>
      <c r="L34">
        <f t="shared" si="71"/>
        <v>0</v>
      </c>
      <c r="M34">
        <f t="shared" si="72"/>
        <v>0</v>
      </c>
      <c r="N34">
        <f t="shared" si="4"/>
        <v>10</v>
      </c>
      <c r="O34">
        <f t="shared" ref="O34" si="75">SUM(I34:N34)</f>
        <v>10</v>
      </c>
    </row>
    <row r="35" spans="2:15" x14ac:dyDescent="0.25">
      <c r="B35" s="3"/>
      <c r="C35" s="3"/>
      <c r="D35" s="3"/>
      <c r="E35" s="2" t="e">
        <f t="shared" si="69"/>
        <v>#DIV/0!</v>
      </c>
      <c r="F35" s="3"/>
      <c r="G35" s="3"/>
      <c r="H35">
        <f t="shared" si="70"/>
        <v>0</v>
      </c>
      <c r="L35">
        <f t="shared" si="71"/>
        <v>0</v>
      </c>
      <c r="M35">
        <f t="shared" si="72"/>
        <v>0</v>
      </c>
      <c r="N35">
        <f t="shared" si="4"/>
        <v>10</v>
      </c>
      <c r="O35">
        <f t="shared" si="73"/>
        <v>10</v>
      </c>
    </row>
    <row r="36" spans="2:15" x14ac:dyDescent="0.25">
      <c r="B36" s="3"/>
      <c r="C36" s="3"/>
      <c r="D36" s="3"/>
      <c r="E36" s="2" t="e">
        <f t="shared" si="69"/>
        <v>#DIV/0!</v>
      </c>
      <c r="F36" s="3"/>
      <c r="G36" s="3"/>
      <c r="H36">
        <f t="shared" si="70"/>
        <v>0</v>
      </c>
      <c r="L36">
        <f t="shared" si="71"/>
        <v>0</v>
      </c>
      <c r="M36">
        <f t="shared" si="72"/>
        <v>0</v>
      </c>
      <c r="N36">
        <f t="shared" si="4"/>
        <v>10</v>
      </c>
      <c r="O36">
        <f t="shared" si="73"/>
        <v>10</v>
      </c>
    </row>
    <row r="37" spans="2:15" x14ac:dyDescent="0.25">
      <c r="B37" s="3"/>
      <c r="C37" s="3"/>
      <c r="D37" s="3"/>
      <c r="E37" s="2" t="e">
        <f t="shared" si="52"/>
        <v>#DIV/0!</v>
      </c>
      <c r="F37" s="3"/>
      <c r="G37" s="3"/>
      <c r="H37">
        <f t="shared" si="53"/>
        <v>0</v>
      </c>
      <c r="L37">
        <f t="shared" si="54"/>
        <v>0</v>
      </c>
      <c r="M37">
        <f t="shared" si="55"/>
        <v>0</v>
      </c>
      <c r="N37">
        <f t="shared" si="4"/>
        <v>10</v>
      </c>
      <c r="O37">
        <f t="shared" ref="O37:O88" si="76">SUM(I37:N37)</f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ref="H38:H39" si="77">F38-G38</f>
        <v>0</v>
      </c>
      <c r="L38">
        <f t="shared" ref="L38:L39" si="78">B38*10</f>
        <v>0</v>
      </c>
      <c r="M38">
        <f t="shared" ref="M38:M39" si="79">D38*5</f>
        <v>0</v>
      </c>
      <c r="N38">
        <f t="shared" si="4"/>
        <v>10</v>
      </c>
      <c r="O38">
        <f>SUM(I38:N38)</f>
        <v>10</v>
      </c>
    </row>
    <row r="39" spans="2:15" x14ac:dyDescent="0.25">
      <c r="B39" s="3"/>
      <c r="C39" s="3"/>
      <c r="D39" s="3"/>
      <c r="E39" s="2" t="e">
        <f t="shared" ref="E39" si="80">(B39)/(B39+C39+D39)</f>
        <v>#DIV/0!</v>
      </c>
      <c r="F39" s="3"/>
      <c r="G39" s="3"/>
      <c r="H39">
        <f t="shared" si="77"/>
        <v>0</v>
      </c>
      <c r="L39">
        <f t="shared" si="78"/>
        <v>0</v>
      </c>
      <c r="M39">
        <f t="shared" si="79"/>
        <v>0</v>
      </c>
      <c r="N39">
        <f t="shared" si="4"/>
        <v>10</v>
      </c>
      <c r="O39">
        <f t="shared" ref="O39" si="81">SUM(I39:N39)</f>
        <v>10</v>
      </c>
    </row>
    <row r="40" spans="2:15" x14ac:dyDescent="0.25">
      <c r="B40" s="3"/>
      <c r="C40" s="3"/>
      <c r="D40" s="3"/>
      <c r="E40" s="2" t="e">
        <f t="shared" si="52"/>
        <v>#DIV/0!</v>
      </c>
      <c r="F40" s="3"/>
      <c r="G40" s="3"/>
      <c r="H40">
        <f t="shared" ref="H40" si="82">F40-G40</f>
        <v>0</v>
      </c>
      <c r="L40">
        <f t="shared" ref="L40" si="83">B40*10</f>
        <v>0</v>
      </c>
      <c r="M40">
        <f t="shared" ref="M40" si="84">D40*5</f>
        <v>0</v>
      </c>
      <c r="N40">
        <f t="shared" si="4"/>
        <v>10</v>
      </c>
      <c r="O40">
        <f t="shared" ref="O40" si="85">SUM(I40:N40)</f>
        <v>10</v>
      </c>
    </row>
    <row r="41" spans="2:15" x14ac:dyDescent="0.25">
      <c r="B41" s="3"/>
      <c r="C41" s="3"/>
      <c r="D41" s="3"/>
      <c r="E41" s="2" t="e">
        <f t="shared" si="52"/>
        <v>#DIV/0!</v>
      </c>
      <c r="F41" s="3"/>
      <c r="G41" s="3"/>
      <c r="H41">
        <f t="shared" si="53"/>
        <v>0</v>
      </c>
      <c r="L41">
        <f t="shared" si="54"/>
        <v>0</v>
      </c>
      <c r="M41">
        <f t="shared" si="55"/>
        <v>0</v>
      </c>
      <c r="N41">
        <f t="shared" si="4"/>
        <v>10</v>
      </c>
      <c r="O41">
        <f t="shared" si="76"/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53"/>
        <v>0</v>
      </c>
      <c r="L42">
        <f t="shared" si="54"/>
        <v>0</v>
      </c>
      <c r="M42">
        <f t="shared" si="55"/>
        <v>0</v>
      </c>
      <c r="N42">
        <f t="shared" si="4"/>
        <v>10</v>
      </c>
      <c r="O42">
        <f>SUM(I42:N42)</f>
        <v>10</v>
      </c>
    </row>
    <row r="43" spans="2:15" x14ac:dyDescent="0.25">
      <c r="B43" s="3"/>
      <c r="C43" s="3"/>
      <c r="D43" s="3"/>
      <c r="E43" s="2" t="e">
        <f t="shared" si="52"/>
        <v>#DIV/0!</v>
      </c>
      <c r="F43" s="3"/>
      <c r="G43" s="3"/>
      <c r="H43">
        <f t="shared" si="53"/>
        <v>0</v>
      </c>
      <c r="L43">
        <f t="shared" si="54"/>
        <v>0</v>
      </c>
      <c r="M43">
        <f t="shared" si="55"/>
        <v>0</v>
      </c>
      <c r="N43">
        <f t="shared" ref="N43:N100" si="86">10*1</f>
        <v>10</v>
      </c>
      <c r="O43">
        <f t="shared" si="76"/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53"/>
        <v>0</v>
      </c>
      <c r="L44">
        <f t="shared" si="54"/>
        <v>0</v>
      </c>
      <c r="M44">
        <f t="shared" si="55"/>
        <v>0</v>
      </c>
      <c r="N44">
        <f t="shared" si="86"/>
        <v>10</v>
      </c>
      <c r="O44">
        <f>SUM(I44:N44)</f>
        <v>10</v>
      </c>
    </row>
    <row r="45" spans="2:15" x14ac:dyDescent="0.25">
      <c r="B45" s="3"/>
      <c r="C45" s="3"/>
      <c r="D45" s="3"/>
      <c r="E45" s="2" t="e">
        <f t="shared" si="52"/>
        <v>#DIV/0!</v>
      </c>
      <c r="F45" s="3"/>
      <c r="G45" s="3"/>
      <c r="H45">
        <f t="shared" si="53"/>
        <v>0</v>
      </c>
      <c r="L45">
        <f t="shared" si="54"/>
        <v>0</v>
      </c>
      <c r="M45">
        <f t="shared" si="55"/>
        <v>0</v>
      </c>
      <c r="N45">
        <f t="shared" si="86"/>
        <v>10</v>
      </c>
      <c r="O45">
        <f t="shared" si="76"/>
        <v>10</v>
      </c>
    </row>
    <row r="46" spans="2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ref="H46" si="87">F46-G46</f>
        <v>0</v>
      </c>
      <c r="L46">
        <f t="shared" ref="L46" si="88">B46*10</f>
        <v>0</v>
      </c>
      <c r="M46">
        <f t="shared" ref="M46" si="89">D46*5</f>
        <v>0</v>
      </c>
      <c r="N46">
        <f t="shared" si="86"/>
        <v>10</v>
      </c>
      <c r="O46">
        <f>SUM(I46:N46)</f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53"/>
        <v>0</v>
      </c>
      <c r="L47">
        <f t="shared" si="54"/>
        <v>0</v>
      </c>
      <c r="M47">
        <f t="shared" si="55"/>
        <v>0</v>
      </c>
      <c r="N47">
        <f t="shared" si="86"/>
        <v>10</v>
      </c>
      <c r="O47">
        <f t="shared" si="76"/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53"/>
        <v>0</v>
      </c>
      <c r="L48">
        <f t="shared" si="54"/>
        <v>0</v>
      </c>
      <c r="M48">
        <f t="shared" si="55"/>
        <v>0</v>
      </c>
      <c r="N48">
        <f t="shared" si="86"/>
        <v>10</v>
      </c>
      <c r="O48">
        <f t="shared" si="76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53"/>
        <v>0</v>
      </c>
      <c r="L49">
        <f t="shared" si="54"/>
        <v>0</v>
      </c>
      <c r="M49">
        <f t="shared" si="55"/>
        <v>0</v>
      </c>
      <c r="N49">
        <f t="shared" si="86"/>
        <v>10</v>
      </c>
      <c r="O49">
        <f t="shared" si="76"/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53"/>
        <v>0</v>
      </c>
      <c r="L50">
        <f t="shared" si="54"/>
        <v>0</v>
      </c>
      <c r="M50">
        <f t="shared" si="55"/>
        <v>0</v>
      </c>
      <c r="N50">
        <f t="shared" si="86"/>
        <v>10</v>
      </c>
      <c r="O50">
        <f t="shared" si="76"/>
        <v>10</v>
      </c>
    </row>
    <row r="51" spans="2:15" x14ac:dyDescent="0.25">
      <c r="B51" s="3"/>
      <c r="C51" s="3"/>
      <c r="D51" s="3"/>
      <c r="E51" s="2" t="e">
        <f t="shared" ref="E51:E64" si="90">(B51)/(B51+C51+D51)</f>
        <v>#DIV/0!</v>
      </c>
      <c r="F51" s="3"/>
      <c r="G51" s="3"/>
      <c r="H51">
        <f t="shared" si="53"/>
        <v>0</v>
      </c>
      <c r="L51">
        <f t="shared" si="54"/>
        <v>0</v>
      </c>
      <c r="M51">
        <f t="shared" si="55"/>
        <v>0</v>
      </c>
      <c r="N51">
        <f t="shared" si="86"/>
        <v>10</v>
      </c>
      <c r="O51">
        <f t="shared" si="76"/>
        <v>10</v>
      </c>
    </row>
    <row r="52" spans="2:15" x14ac:dyDescent="0.25">
      <c r="B52" s="3"/>
      <c r="C52" s="3"/>
      <c r="D52" s="3"/>
      <c r="E52" s="2" t="e">
        <f t="shared" si="90"/>
        <v>#DIV/0!</v>
      </c>
      <c r="F52" s="3"/>
      <c r="G52" s="3"/>
      <c r="H52">
        <f t="shared" si="53"/>
        <v>0</v>
      </c>
      <c r="L52">
        <f t="shared" si="54"/>
        <v>0</v>
      </c>
      <c r="M52">
        <f t="shared" si="55"/>
        <v>0</v>
      </c>
      <c r="N52">
        <f t="shared" si="86"/>
        <v>10</v>
      </c>
      <c r="O52">
        <f t="shared" si="76"/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53"/>
        <v>0</v>
      </c>
      <c r="L53">
        <f t="shared" si="54"/>
        <v>0</v>
      </c>
      <c r="M53">
        <f t="shared" si="55"/>
        <v>0</v>
      </c>
      <c r="N53">
        <f t="shared" si="86"/>
        <v>10</v>
      </c>
      <c r="O53">
        <f t="shared" si="76"/>
        <v>10</v>
      </c>
    </row>
    <row r="54" spans="2:15" x14ac:dyDescent="0.25">
      <c r="B54" s="3"/>
      <c r="C54" s="3"/>
      <c r="D54" s="3"/>
      <c r="E54" s="2" t="e">
        <f>(B54)/(B54+C54+D54)</f>
        <v>#DIV/0!</v>
      </c>
      <c r="F54" s="3"/>
      <c r="G54" s="3"/>
      <c r="H54">
        <f t="shared" si="53"/>
        <v>0</v>
      </c>
      <c r="L54">
        <f t="shared" si="54"/>
        <v>0</v>
      </c>
      <c r="M54">
        <f t="shared" si="55"/>
        <v>0</v>
      </c>
      <c r="N54">
        <f t="shared" si="86"/>
        <v>10</v>
      </c>
      <c r="O54">
        <f t="shared" si="76"/>
        <v>10</v>
      </c>
    </row>
    <row r="55" spans="2:15" x14ac:dyDescent="0.25">
      <c r="B55" s="3"/>
      <c r="C55" s="3"/>
      <c r="D55" s="3"/>
      <c r="E55" s="2" t="e">
        <f t="shared" ref="E55:E57" si="91">(B55)/(B55+C55+D55)</f>
        <v>#DIV/0!</v>
      </c>
      <c r="F55" s="3"/>
      <c r="G55" s="3"/>
      <c r="H55">
        <f t="shared" si="53"/>
        <v>0</v>
      </c>
      <c r="L55">
        <f t="shared" si="54"/>
        <v>0</v>
      </c>
      <c r="M55">
        <f t="shared" si="55"/>
        <v>0</v>
      </c>
      <c r="N55">
        <f t="shared" si="86"/>
        <v>10</v>
      </c>
      <c r="O55">
        <f t="shared" si="76"/>
        <v>10</v>
      </c>
    </row>
    <row r="56" spans="2:15" x14ac:dyDescent="0.25">
      <c r="B56" s="3"/>
      <c r="C56" s="3"/>
      <c r="D56" s="3"/>
      <c r="E56" s="2" t="e">
        <f t="shared" si="91"/>
        <v>#DIV/0!</v>
      </c>
      <c r="F56" s="3"/>
      <c r="G56" s="3"/>
      <c r="H56">
        <f t="shared" si="53"/>
        <v>0</v>
      </c>
      <c r="L56">
        <f t="shared" si="54"/>
        <v>0</v>
      </c>
      <c r="M56">
        <f t="shared" si="55"/>
        <v>0</v>
      </c>
      <c r="N56">
        <f t="shared" si="86"/>
        <v>10</v>
      </c>
      <c r="O56">
        <f t="shared" si="76"/>
        <v>10</v>
      </c>
    </row>
    <row r="57" spans="2:15" x14ac:dyDescent="0.25">
      <c r="B57" s="3"/>
      <c r="C57" s="3"/>
      <c r="D57" s="3"/>
      <c r="E57" s="2" t="e">
        <f t="shared" si="91"/>
        <v>#DIV/0!</v>
      </c>
      <c r="F57" s="3"/>
      <c r="G57" s="3"/>
      <c r="H57">
        <f t="shared" si="53"/>
        <v>0</v>
      </c>
      <c r="L57">
        <f t="shared" si="54"/>
        <v>0</v>
      </c>
      <c r="M57">
        <f t="shared" si="55"/>
        <v>0</v>
      </c>
      <c r="N57">
        <f t="shared" si="86"/>
        <v>10</v>
      </c>
      <c r="O57">
        <f t="shared" si="76"/>
        <v>10</v>
      </c>
    </row>
    <row r="58" spans="2:15" x14ac:dyDescent="0.25">
      <c r="B58" s="3"/>
      <c r="C58" s="3"/>
      <c r="D58" s="3"/>
      <c r="E58" s="2" t="e">
        <f t="shared" si="90"/>
        <v>#DIV/0!</v>
      </c>
      <c r="F58" s="3"/>
      <c r="G58" s="3"/>
      <c r="H58">
        <f t="shared" si="53"/>
        <v>0</v>
      </c>
      <c r="L58">
        <f t="shared" si="54"/>
        <v>0</v>
      </c>
      <c r="M58">
        <f t="shared" si="55"/>
        <v>0</v>
      </c>
      <c r="N58">
        <f t="shared" si="86"/>
        <v>10</v>
      </c>
      <c r="O58">
        <f t="shared" si="76"/>
        <v>10</v>
      </c>
    </row>
    <row r="59" spans="2:15" x14ac:dyDescent="0.25">
      <c r="B59" s="3"/>
      <c r="C59" s="3"/>
      <c r="D59" s="3"/>
      <c r="E59" s="2" t="e">
        <f t="shared" si="90"/>
        <v>#DIV/0!</v>
      </c>
      <c r="F59" s="3"/>
      <c r="G59" s="3"/>
      <c r="H59">
        <f t="shared" si="53"/>
        <v>0</v>
      </c>
      <c r="L59">
        <f t="shared" si="54"/>
        <v>0</v>
      </c>
      <c r="M59">
        <f t="shared" si="55"/>
        <v>0</v>
      </c>
      <c r="N59">
        <f t="shared" si="86"/>
        <v>10</v>
      </c>
      <c r="O59">
        <f t="shared" si="76"/>
        <v>10</v>
      </c>
    </row>
    <row r="60" spans="2:15" x14ac:dyDescent="0.25">
      <c r="B60" s="3"/>
      <c r="C60" s="3"/>
      <c r="D60" s="3"/>
      <c r="E60" s="2" t="e">
        <f t="shared" si="90"/>
        <v>#DIV/0!</v>
      </c>
      <c r="F60" s="3"/>
      <c r="G60" s="3"/>
      <c r="H60">
        <f t="shared" si="53"/>
        <v>0</v>
      </c>
      <c r="L60">
        <f t="shared" si="54"/>
        <v>0</v>
      </c>
      <c r="M60">
        <f t="shared" si="55"/>
        <v>0</v>
      </c>
      <c r="N60">
        <f t="shared" si="86"/>
        <v>10</v>
      </c>
      <c r="O60">
        <f t="shared" si="76"/>
        <v>10</v>
      </c>
    </row>
    <row r="61" spans="2:15" x14ac:dyDescent="0.25">
      <c r="B61" s="3"/>
      <c r="C61" s="3"/>
      <c r="D61" s="3"/>
      <c r="E61" s="2" t="e">
        <f>(B61)/(B61+C61+D61)</f>
        <v>#DIV/0!</v>
      </c>
      <c r="F61" s="3"/>
      <c r="G61" s="3"/>
      <c r="H61">
        <f t="shared" si="53"/>
        <v>0</v>
      </c>
      <c r="L61">
        <f t="shared" si="54"/>
        <v>0</v>
      </c>
      <c r="M61">
        <f t="shared" si="55"/>
        <v>0</v>
      </c>
      <c r="N61">
        <f t="shared" si="86"/>
        <v>10</v>
      </c>
      <c r="O61">
        <f t="shared" si="76"/>
        <v>10</v>
      </c>
    </row>
    <row r="62" spans="2:15" x14ac:dyDescent="0.25">
      <c r="B62" s="3"/>
      <c r="C62" s="3"/>
      <c r="D62" s="3"/>
      <c r="E62" s="2" t="e">
        <f t="shared" ref="E62" si="92">(B62)/(B62+C62+D62)</f>
        <v>#DIV/0!</v>
      </c>
      <c r="F62" s="3"/>
      <c r="G62" s="3"/>
      <c r="H62">
        <f t="shared" si="53"/>
        <v>0</v>
      </c>
      <c r="L62">
        <f t="shared" si="54"/>
        <v>0</v>
      </c>
      <c r="M62">
        <f t="shared" si="55"/>
        <v>0</v>
      </c>
      <c r="N62">
        <f t="shared" si="86"/>
        <v>10</v>
      </c>
      <c r="O62">
        <f t="shared" si="76"/>
        <v>10</v>
      </c>
    </row>
    <row r="63" spans="2:15" x14ac:dyDescent="0.25">
      <c r="B63" s="3"/>
      <c r="C63" s="3"/>
      <c r="D63" s="3"/>
      <c r="E63" s="2" t="e">
        <f>(B63)/(B63+C63+D63)</f>
        <v>#DIV/0!</v>
      </c>
      <c r="F63" s="3"/>
      <c r="G63" s="3"/>
      <c r="H63">
        <f t="shared" si="53"/>
        <v>0</v>
      </c>
      <c r="L63">
        <f t="shared" si="54"/>
        <v>0</v>
      </c>
      <c r="M63">
        <f t="shared" si="55"/>
        <v>0</v>
      </c>
      <c r="N63">
        <f t="shared" si="86"/>
        <v>10</v>
      </c>
      <c r="O63">
        <f t="shared" si="76"/>
        <v>10</v>
      </c>
    </row>
    <row r="64" spans="2:15" x14ac:dyDescent="0.25">
      <c r="B64" s="3"/>
      <c r="C64" s="3"/>
      <c r="D64" s="3"/>
      <c r="E64" s="2" t="e">
        <f t="shared" si="90"/>
        <v>#DIV/0!</v>
      </c>
      <c r="F64" s="3"/>
      <c r="G64" s="3"/>
      <c r="H64">
        <f t="shared" si="53"/>
        <v>0</v>
      </c>
      <c r="L64">
        <f t="shared" si="54"/>
        <v>0</v>
      </c>
      <c r="M64">
        <f t="shared" si="55"/>
        <v>0</v>
      </c>
      <c r="N64">
        <f t="shared" si="86"/>
        <v>10</v>
      </c>
      <c r="O64">
        <f t="shared" si="76"/>
        <v>10</v>
      </c>
    </row>
    <row r="65" spans="2:15" x14ac:dyDescent="0.25">
      <c r="B65" s="3"/>
      <c r="C65" s="3"/>
      <c r="D65" s="3"/>
      <c r="E65" s="2" t="e">
        <f>(B65)/(B65+C65+D65)</f>
        <v>#DIV/0!</v>
      </c>
      <c r="F65" s="3"/>
      <c r="G65" s="3"/>
      <c r="H65">
        <f t="shared" si="53"/>
        <v>0</v>
      </c>
      <c r="L65">
        <f t="shared" si="54"/>
        <v>0</v>
      </c>
      <c r="M65">
        <f t="shared" si="55"/>
        <v>0</v>
      </c>
      <c r="N65">
        <f t="shared" si="86"/>
        <v>10</v>
      </c>
      <c r="O65">
        <f t="shared" si="76"/>
        <v>10</v>
      </c>
    </row>
    <row r="66" spans="2:15" x14ac:dyDescent="0.25">
      <c r="B66" s="3"/>
      <c r="C66" s="3"/>
      <c r="D66" s="3"/>
      <c r="E66" s="2" t="e">
        <f t="shared" ref="E66:E174" si="93">(B66)/(B66+C66+D66)</f>
        <v>#DIV/0!</v>
      </c>
      <c r="F66" s="3"/>
      <c r="G66" s="3"/>
      <c r="H66">
        <f t="shared" si="53"/>
        <v>0</v>
      </c>
      <c r="L66">
        <f t="shared" si="54"/>
        <v>0</v>
      </c>
      <c r="M66">
        <f t="shared" si="55"/>
        <v>0</v>
      </c>
      <c r="N66">
        <f t="shared" si="86"/>
        <v>10</v>
      </c>
      <c r="O66">
        <f t="shared" si="76"/>
        <v>10</v>
      </c>
    </row>
    <row r="67" spans="2:15" x14ac:dyDescent="0.25">
      <c r="B67" s="3"/>
      <c r="C67" s="3"/>
      <c r="D67" s="3"/>
      <c r="E67" s="2" t="e">
        <f t="shared" si="93"/>
        <v>#DIV/0!</v>
      </c>
      <c r="F67" s="3"/>
      <c r="G67" s="3"/>
      <c r="H67">
        <f t="shared" si="53"/>
        <v>0</v>
      </c>
      <c r="L67">
        <f t="shared" si="54"/>
        <v>0</v>
      </c>
      <c r="M67">
        <f t="shared" si="55"/>
        <v>0</v>
      </c>
      <c r="N67">
        <f t="shared" si="86"/>
        <v>10</v>
      </c>
      <c r="O67">
        <f t="shared" si="76"/>
        <v>10</v>
      </c>
    </row>
    <row r="68" spans="2:15" x14ac:dyDescent="0.25">
      <c r="B68" s="3"/>
      <c r="C68" s="3"/>
      <c r="D68" s="3"/>
      <c r="E68" s="2" t="e">
        <f t="shared" si="93"/>
        <v>#DIV/0!</v>
      </c>
      <c r="F68" s="3"/>
      <c r="G68" s="3"/>
      <c r="H68">
        <f t="shared" si="53"/>
        <v>0</v>
      </c>
      <c r="L68">
        <f t="shared" si="54"/>
        <v>0</v>
      </c>
      <c r="M68">
        <f t="shared" si="55"/>
        <v>0</v>
      </c>
      <c r="N68">
        <f t="shared" si="86"/>
        <v>10</v>
      </c>
      <c r="O68">
        <f t="shared" si="76"/>
        <v>10</v>
      </c>
    </row>
    <row r="69" spans="2:15" x14ac:dyDescent="0.25">
      <c r="B69" s="3"/>
      <c r="C69" s="3"/>
      <c r="D69" s="3"/>
      <c r="E69" s="2" t="e">
        <f t="shared" si="93"/>
        <v>#DIV/0!</v>
      </c>
      <c r="F69" s="3"/>
      <c r="G69" s="3"/>
      <c r="H69">
        <f t="shared" si="53"/>
        <v>0</v>
      </c>
      <c r="L69">
        <f t="shared" si="54"/>
        <v>0</v>
      </c>
      <c r="M69">
        <f t="shared" si="55"/>
        <v>0</v>
      </c>
      <c r="N69">
        <f t="shared" si="86"/>
        <v>10</v>
      </c>
      <c r="O69">
        <f t="shared" si="76"/>
        <v>10</v>
      </c>
    </row>
    <row r="70" spans="2:15" x14ac:dyDescent="0.25">
      <c r="B70" s="3"/>
      <c r="C70" s="3"/>
      <c r="D70" s="3"/>
      <c r="E70" s="2" t="e">
        <f t="shared" si="93"/>
        <v>#DIV/0!</v>
      </c>
      <c r="F70" s="3"/>
      <c r="G70" s="3"/>
      <c r="H70">
        <f t="shared" si="53"/>
        <v>0</v>
      </c>
      <c r="L70">
        <f t="shared" si="54"/>
        <v>0</v>
      </c>
      <c r="M70">
        <f t="shared" si="55"/>
        <v>0</v>
      </c>
      <c r="N70">
        <f t="shared" si="86"/>
        <v>10</v>
      </c>
      <c r="O70">
        <f t="shared" si="76"/>
        <v>10</v>
      </c>
    </row>
    <row r="71" spans="2:15" x14ac:dyDescent="0.25">
      <c r="B71" s="3"/>
      <c r="C71" s="3"/>
      <c r="D71" s="3"/>
      <c r="E71" s="2" t="e">
        <f>(B71)/(B71+C71+D71)</f>
        <v>#DIV/0!</v>
      </c>
      <c r="F71" s="3"/>
      <c r="G71" s="3"/>
      <c r="H71">
        <f t="shared" si="53"/>
        <v>0</v>
      </c>
      <c r="L71">
        <f t="shared" si="54"/>
        <v>0</v>
      </c>
      <c r="M71">
        <f t="shared" si="55"/>
        <v>0</v>
      </c>
      <c r="N71">
        <f t="shared" si="86"/>
        <v>10</v>
      </c>
      <c r="O71">
        <f t="shared" si="76"/>
        <v>10</v>
      </c>
    </row>
    <row r="72" spans="2:15" x14ac:dyDescent="0.25">
      <c r="B72" s="3"/>
      <c r="C72" s="3"/>
      <c r="D72" s="3"/>
      <c r="E72" s="2" t="e">
        <f t="shared" ref="E72:E74" si="94">(B72)/(B72+C72+D72)</f>
        <v>#DIV/0!</v>
      </c>
      <c r="F72" s="3"/>
      <c r="G72" s="3"/>
      <c r="H72">
        <f t="shared" si="53"/>
        <v>0</v>
      </c>
      <c r="L72">
        <f t="shared" si="54"/>
        <v>0</v>
      </c>
      <c r="M72">
        <f t="shared" si="55"/>
        <v>0</v>
      </c>
      <c r="N72">
        <f t="shared" si="86"/>
        <v>10</v>
      </c>
      <c r="O72">
        <f t="shared" si="76"/>
        <v>10</v>
      </c>
    </row>
    <row r="73" spans="2:15" x14ac:dyDescent="0.25">
      <c r="B73" s="3"/>
      <c r="C73" s="3"/>
      <c r="D73" s="3"/>
      <c r="E73" s="2" t="e">
        <f t="shared" si="94"/>
        <v>#DIV/0!</v>
      </c>
      <c r="F73" s="3"/>
      <c r="G73" s="3"/>
      <c r="H73">
        <f t="shared" si="53"/>
        <v>0</v>
      </c>
      <c r="L73">
        <f t="shared" si="54"/>
        <v>0</v>
      </c>
      <c r="M73">
        <f t="shared" si="55"/>
        <v>0</v>
      </c>
      <c r="N73">
        <f t="shared" si="86"/>
        <v>10</v>
      </c>
      <c r="O73">
        <f t="shared" si="76"/>
        <v>10</v>
      </c>
    </row>
    <row r="74" spans="2:15" x14ac:dyDescent="0.25">
      <c r="B74" s="3"/>
      <c r="C74" s="3"/>
      <c r="D74" s="3"/>
      <c r="E74" s="2" t="e">
        <f t="shared" si="94"/>
        <v>#DIV/0!</v>
      </c>
      <c r="F74" s="3"/>
      <c r="G74" s="3"/>
      <c r="H74">
        <f t="shared" si="53"/>
        <v>0</v>
      </c>
      <c r="L74">
        <f t="shared" si="54"/>
        <v>0</v>
      </c>
      <c r="M74">
        <f t="shared" si="55"/>
        <v>0</v>
      </c>
      <c r="N74">
        <f t="shared" si="86"/>
        <v>10</v>
      </c>
      <c r="O74">
        <f t="shared" si="76"/>
        <v>10</v>
      </c>
    </row>
    <row r="75" spans="2:15" x14ac:dyDescent="0.25">
      <c r="B75" s="3"/>
      <c r="C75" s="3"/>
      <c r="D75" s="3"/>
      <c r="E75" s="2" t="e">
        <f>(B75)/(B75+C75+D75)</f>
        <v>#DIV/0!</v>
      </c>
      <c r="F75" s="3"/>
      <c r="G75" s="3"/>
      <c r="H75">
        <f t="shared" si="53"/>
        <v>0</v>
      </c>
      <c r="L75">
        <f t="shared" si="54"/>
        <v>0</v>
      </c>
      <c r="M75">
        <f t="shared" si="55"/>
        <v>0</v>
      </c>
      <c r="N75">
        <f t="shared" si="86"/>
        <v>10</v>
      </c>
      <c r="O75">
        <f t="shared" si="76"/>
        <v>10</v>
      </c>
    </row>
    <row r="76" spans="2:15" x14ac:dyDescent="0.25">
      <c r="B76" s="3"/>
      <c r="C76" s="3"/>
      <c r="D76" s="3"/>
      <c r="E76" s="2" t="e">
        <f t="shared" ref="E76:E94" si="95">(B76)/(B76+C76+D76)</f>
        <v>#DIV/0!</v>
      </c>
      <c r="F76" s="3"/>
      <c r="G76" s="3"/>
      <c r="H76">
        <f t="shared" si="53"/>
        <v>0</v>
      </c>
      <c r="L76">
        <f t="shared" si="54"/>
        <v>0</v>
      </c>
      <c r="M76">
        <f t="shared" si="55"/>
        <v>0</v>
      </c>
      <c r="N76">
        <f t="shared" si="86"/>
        <v>10</v>
      </c>
      <c r="O76">
        <f t="shared" si="76"/>
        <v>10</v>
      </c>
    </row>
    <row r="77" spans="2:15" x14ac:dyDescent="0.25">
      <c r="B77" s="3"/>
      <c r="C77" s="3"/>
      <c r="D77" s="3"/>
      <c r="E77" s="2" t="e">
        <f>(B77)/(B77+C77+D77)</f>
        <v>#DIV/0!</v>
      </c>
      <c r="F77" s="3"/>
      <c r="G77" s="3"/>
      <c r="H77">
        <f t="shared" si="53"/>
        <v>0</v>
      </c>
      <c r="L77">
        <f t="shared" si="54"/>
        <v>0</v>
      </c>
      <c r="M77">
        <f t="shared" si="55"/>
        <v>0</v>
      </c>
      <c r="N77">
        <f t="shared" si="86"/>
        <v>10</v>
      </c>
      <c r="O77">
        <f t="shared" si="76"/>
        <v>10</v>
      </c>
    </row>
    <row r="78" spans="2:15" x14ac:dyDescent="0.25">
      <c r="B78" s="3"/>
      <c r="C78" s="3"/>
      <c r="D78" s="3"/>
      <c r="E78" s="2" t="e">
        <f t="shared" ref="E78" si="96">(B78)/(B78+C78+D78)</f>
        <v>#DIV/0!</v>
      </c>
      <c r="F78" s="3"/>
      <c r="G78" s="3"/>
      <c r="H78">
        <f>F78-G78</f>
        <v>0</v>
      </c>
      <c r="L78">
        <f t="shared" si="54"/>
        <v>0</v>
      </c>
      <c r="M78">
        <f t="shared" si="55"/>
        <v>0</v>
      </c>
      <c r="N78">
        <f t="shared" si="86"/>
        <v>10</v>
      </c>
      <c r="O78">
        <f t="shared" si="76"/>
        <v>10</v>
      </c>
    </row>
    <row r="79" spans="2:15" x14ac:dyDescent="0.25">
      <c r="B79" s="3"/>
      <c r="C79" s="3"/>
      <c r="D79" s="3"/>
      <c r="E79" s="2" t="e">
        <f t="shared" si="95"/>
        <v>#DIV/0!</v>
      </c>
      <c r="F79" s="3"/>
      <c r="G79" s="3"/>
      <c r="H79">
        <f t="shared" si="53"/>
        <v>0</v>
      </c>
      <c r="L79">
        <f t="shared" si="54"/>
        <v>0</v>
      </c>
      <c r="M79">
        <f t="shared" si="55"/>
        <v>0</v>
      </c>
      <c r="N79">
        <f t="shared" si="86"/>
        <v>10</v>
      </c>
      <c r="O79">
        <f t="shared" si="76"/>
        <v>10</v>
      </c>
    </row>
    <row r="80" spans="2:15" x14ac:dyDescent="0.25">
      <c r="B80" s="3"/>
      <c r="C80" s="3"/>
      <c r="D80" s="3"/>
      <c r="E80" s="2" t="e">
        <f t="shared" si="95"/>
        <v>#DIV/0!</v>
      </c>
      <c r="F80" s="3"/>
      <c r="G80" s="3"/>
      <c r="H80">
        <f t="shared" si="53"/>
        <v>0</v>
      </c>
      <c r="L80">
        <f t="shared" si="54"/>
        <v>0</v>
      </c>
      <c r="M80">
        <f t="shared" si="55"/>
        <v>0</v>
      </c>
      <c r="N80">
        <f t="shared" si="86"/>
        <v>10</v>
      </c>
      <c r="O80">
        <f t="shared" si="76"/>
        <v>10</v>
      </c>
    </row>
    <row r="81" spans="2:15" x14ac:dyDescent="0.25">
      <c r="B81" s="3"/>
      <c r="C81" s="3"/>
      <c r="D81" s="3"/>
      <c r="E81" s="2" t="e">
        <f t="shared" si="95"/>
        <v>#DIV/0!</v>
      </c>
      <c r="F81" s="3"/>
      <c r="G81" s="3"/>
      <c r="H81">
        <f t="shared" si="53"/>
        <v>0</v>
      </c>
      <c r="L81">
        <f t="shared" si="54"/>
        <v>0</v>
      </c>
      <c r="M81">
        <f t="shared" si="55"/>
        <v>0</v>
      </c>
      <c r="N81">
        <f t="shared" si="86"/>
        <v>10</v>
      </c>
      <c r="O81">
        <f t="shared" si="76"/>
        <v>10</v>
      </c>
    </row>
    <row r="82" spans="2:15" x14ac:dyDescent="0.25">
      <c r="B82" s="3"/>
      <c r="C82" s="3"/>
      <c r="D82" s="3"/>
      <c r="E82" s="2" t="e">
        <f t="shared" si="95"/>
        <v>#DIV/0!</v>
      </c>
      <c r="F82" s="3"/>
      <c r="G82" s="3"/>
      <c r="H82">
        <f t="shared" si="53"/>
        <v>0</v>
      </c>
      <c r="L82">
        <f t="shared" si="54"/>
        <v>0</v>
      </c>
      <c r="M82">
        <f t="shared" si="55"/>
        <v>0</v>
      </c>
      <c r="N82">
        <f t="shared" si="86"/>
        <v>10</v>
      </c>
      <c r="O82">
        <f t="shared" si="76"/>
        <v>10</v>
      </c>
    </row>
    <row r="83" spans="2:15" x14ac:dyDescent="0.25">
      <c r="B83" s="3"/>
      <c r="C83" s="3"/>
      <c r="D83" s="3"/>
      <c r="E83" s="2" t="e">
        <f t="shared" si="95"/>
        <v>#DIV/0!</v>
      </c>
      <c r="F83" s="3"/>
      <c r="G83" s="3"/>
      <c r="H83">
        <f t="shared" si="53"/>
        <v>0</v>
      </c>
      <c r="L83">
        <f t="shared" si="54"/>
        <v>0</v>
      </c>
      <c r="M83">
        <f t="shared" si="55"/>
        <v>0</v>
      </c>
      <c r="N83">
        <f t="shared" si="86"/>
        <v>10</v>
      </c>
      <c r="O83">
        <f t="shared" si="76"/>
        <v>10</v>
      </c>
    </row>
    <row r="84" spans="2:15" x14ac:dyDescent="0.25">
      <c r="B84" s="3"/>
      <c r="C84" s="3"/>
      <c r="D84" s="3"/>
      <c r="E84" s="2" t="e">
        <f t="shared" si="95"/>
        <v>#DIV/0!</v>
      </c>
      <c r="F84" s="3"/>
      <c r="G84" s="3"/>
      <c r="H84">
        <f t="shared" si="53"/>
        <v>0</v>
      </c>
      <c r="L84">
        <f t="shared" si="54"/>
        <v>0</v>
      </c>
      <c r="M84">
        <f t="shared" si="55"/>
        <v>0</v>
      </c>
      <c r="N84">
        <f t="shared" si="86"/>
        <v>10</v>
      </c>
      <c r="O84">
        <f t="shared" si="76"/>
        <v>10</v>
      </c>
    </row>
    <row r="85" spans="2:15" x14ac:dyDescent="0.25">
      <c r="B85" s="3"/>
      <c r="C85" s="3"/>
      <c r="D85" s="3"/>
      <c r="E85" s="2" t="e">
        <f t="shared" si="95"/>
        <v>#DIV/0!</v>
      </c>
      <c r="F85" s="3"/>
      <c r="G85" s="3"/>
      <c r="H85">
        <f t="shared" si="53"/>
        <v>0</v>
      </c>
      <c r="L85">
        <f t="shared" si="54"/>
        <v>0</v>
      </c>
      <c r="M85">
        <f t="shared" si="55"/>
        <v>0</v>
      </c>
      <c r="N85">
        <f t="shared" si="86"/>
        <v>10</v>
      </c>
      <c r="O85">
        <f t="shared" si="76"/>
        <v>10</v>
      </c>
    </row>
    <row r="86" spans="2:15" x14ac:dyDescent="0.25">
      <c r="B86" s="3"/>
      <c r="C86" s="3"/>
      <c r="D86" s="3"/>
      <c r="E86" s="2" t="e">
        <f t="shared" si="95"/>
        <v>#DIV/0!</v>
      </c>
      <c r="F86" s="3"/>
      <c r="G86" s="3"/>
      <c r="H86">
        <f t="shared" si="53"/>
        <v>0</v>
      </c>
      <c r="L86">
        <f t="shared" si="54"/>
        <v>0</v>
      </c>
      <c r="M86">
        <f t="shared" si="55"/>
        <v>0</v>
      </c>
      <c r="N86">
        <f t="shared" si="86"/>
        <v>10</v>
      </c>
      <c r="O86">
        <f t="shared" si="76"/>
        <v>10</v>
      </c>
    </row>
    <row r="87" spans="2:15" x14ac:dyDescent="0.25">
      <c r="B87" s="3"/>
      <c r="C87" s="3"/>
      <c r="D87" s="3"/>
      <c r="E87" s="2" t="e">
        <f t="shared" si="95"/>
        <v>#DIV/0!</v>
      </c>
      <c r="F87" s="3"/>
      <c r="G87" s="3"/>
      <c r="H87">
        <f t="shared" si="53"/>
        <v>0</v>
      </c>
      <c r="L87">
        <f t="shared" si="54"/>
        <v>0</v>
      </c>
      <c r="M87">
        <f t="shared" si="55"/>
        <v>0</v>
      </c>
      <c r="N87">
        <f t="shared" si="86"/>
        <v>10</v>
      </c>
      <c r="O87">
        <f t="shared" si="76"/>
        <v>10</v>
      </c>
    </row>
    <row r="88" spans="2:15" x14ac:dyDescent="0.25">
      <c r="B88" s="3"/>
      <c r="C88" s="3"/>
      <c r="D88" s="3"/>
      <c r="E88" s="2" t="e">
        <f t="shared" si="95"/>
        <v>#DIV/0!</v>
      </c>
      <c r="F88" s="3"/>
      <c r="G88" s="3"/>
      <c r="H88">
        <f t="shared" si="53"/>
        <v>0</v>
      </c>
      <c r="L88">
        <f t="shared" si="54"/>
        <v>0</v>
      </c>
      <c r="M88">
        <f t="shared" si="55"/>
        <v>0</v>
      </c>
      <c r="N88">
        <f t="shared" si="86"/>
        <v>10</v>
      </c>
      <c r="O88">
        <f t="shared" si="76"/>
        <v>10</v>
      </c>
    </row>
    <row r="89" spans="2:15" x14ac:dyDescent="0.25">
      <c r="B89" s="3"/>
      <c r="C89" s="3"/>
      <c r="D89" s="3"/>
      <c r="E89" s="2" t="e">
        <f t="shared" si="95"/>
        <v>#DIV/0!</v>
      </c>
      <c r="F89" s="3"/>
      <c r="G89" s="3"/>
      <c r="H89">
        <f>F89-G89</f>
        <v>0</v>
      </c>
      <c r="L89">
        <f t="shared" si="54"/>
        <v>0</v>
      </c>
      <c r="M89">
        <f t="shared" si="55"/>
        <v>0</v>
      </c>
      <c r="N89">
        <f t="shared" si="86"/>
        <v>10</v>
      </c>
      <c r="O89">
        <f t="shared" ref="O89:O94" si="97">SUM(I89:N89)</f>
        <v>10</v>
      </c>
    </row>
    <row r="90" spans="2:15" x14ac:dyDescent="0.25">
      <c r="B90" s="3"/>
      <c r="C90" s="3"/>
      <c r="D90" s="3"/>
      <c r="E90" s="2" t="e">
        <f t="shared" si="95"/>
        <v>#DIV/0!</v>
      </c>
      <c r="F90" s="3"/>
      <c r="G90" s="3"/>
      <c r="H90">
        <f t="shared" si="53"/>
        <v>0</v>
      </c>
      <c r="L90">
        <f t="shared" si="54"/>
        <v>0</v>
      </c>
      <c r="M90">
        <f t="shared" si="55"/>
        <v>0</v>
      </c>
      <c r="N90">
        <f t="shared" si="86"/>
        <v>10</v>
      </c>
      <c r="O90">
        <f t="shared" si="97"/>
        <v>10</v>
      </c>
    </row>
    <row r="91" spans="2:15" x14ac:dyDescent="0.25">
      <c r="B91" s="3"/>
      <c r="C91" s="3"/>
      <c r="D91" s="3"/>
      <c r="E91" s="2" t="e">
        <f t="shared" si="95"/>
        <v>#DIV/0!</v>
      </c>
      <c r="F91" s="3"/>
      <c r="G91" s="3"/>
      <c r="H91">
        <f t="shared" si="53"/>
        <v>0</v>
      </c>
      <c r="L91">
        <f t="shared" si="54"/>
        <v>0</v>
      </c>
      <c r="M91">
        <f t="shared" si="55"/>
        <v>0</v>
      </c>
      <c r="N91">
        <f t="shared" si="86"/>
        <v>10</v>
      </c>
      <c r="O91">
        <f t="shared" si="97"/>
        <v>10</v>
      </c>
    </row>
    <row r="92" spans="2:15" x14ac:dyDescent="0.25">
      <c r="B92" s="3"/>
      <c r="C92" s="3"/>
      <c r="D92" s="3"/>
      <c r="E92" s="2" t="e">
        <f t="shared" si="95"/>
        <v>#DIV/0!</v>
      </c>
      <c r="F92" s="3"/>
      <c r="G92" s="3"/>
      <c r="H92">
        <f t="shared" si="53"/>
        <v>0</v>
      </c>
      <c r="L92">
        <f t="shared" si="54"/>
        <v>0</v>
      </c>
      <c r="M92">
        <f t="shared" si="55"/>
        <v>0</v>
      </c>
      <c r="N92">
        <f t="shared" si="86"/>
        <v>10</v>
      </c>
      <c r="O92">
        <f t="shared" si="97"/>
        <v>10</v>
      </c>
    </row>
    <row r="93" spans="2:15" x14ac:dyDescent="0.25">
      <c r="B93" s="3"/>
      <c r="C93" s="3"/>
      <c r="D93" s="3"/>
      <c r="E93" s="2" t="e">
        <f t="shared" si="95"/>
        <v>#DIV/0!</v>
      </c>
      <c r="F93" s="3"/>
      <c r="G93" s="3"/>
      <c r="H93">
        <f t="shared" si="53"/>
        <v>0</v>
      </c>
      <c r="L93">
        <f t="shared" si="54"/>
        <v>0</v>
      </c>
      <c r="M93">
        <f t="shared" si="55"/>
        <v>0</v>
      </c>
      <c r="N93">
        <f t="shared" si="86"/>
        <v>10</v>
      </c>
      <c r="O93">
        <f t="shared" si="97"/>
        <v>10</v>
      </c>
    </row>
    <row r="94" spans="2:15" x14ac:dyDescent="0.25">
      <c r="B94" s="3"/>
      <c r="C94" s="3"/>
      <c r="D94" s="3"/>
      <c r="E94" s="2" t="e">
        <f t="shared" si="95"/>
        <v>#DIV/0!</v>
      </c>
      <c r="F94" s="3"/>
      <c r="G94" s="3"/>
      <c r="H94">
        <f t="shared" si="53"/>
        <v>0</v>
      </c>
      <c r="L94">
        <f t="shared" si="54"/>
        <v>0</v>
      </c>
      <c r="M94">
        <f t="shared" si="55"/>
        <v>0</v>
      </c>
      <c r="N94">
        <f t="shared" si="86"/>
        <v>10</v>
      </c>
      <c r="O94">
        <f t="shared" si="97"/>
        <v>10</v>
      </c>
    </row>
    <row r="95" spans="2:15" x14ac:dyDescent="0.25">
      <c r="B95" s="3"/>
      <c r="C95" s="3"/>
      <c r="D95" s="3"/>
      <c r="E95" s="2" t="e">
        <f t="shared" si="93"/>
        <v>#DIV/0!</v>
      </c>
      <c r="F95" s="3"/>
      <c r="G95" s="3"/>
      <c r="H95">
        <f t="shared" si="53"/>
        <v>0</v>
      </c>
      <c r="L95">
        <f t="shared" si="54"/>
        <v>0</v>
      </c>
      <c r="M95">
        <f t="shared" si="55"/>
        <v>0</v>
      </c>
      <c r="N95">
        <f t="shared" si="86"/>
        <v>10</v>
      </c>
      <c r="O95">
        <f t="shared" ref="O95:O167" si="98">SUM(I95:N95)</f>
        <v>10</v>
      </c>
    </row>
    <row r="96" spans="2:15" x14ac:dyDescent="0.25">
      <c r="B96" s="3"/>
      <c r="C96" s="3"/>
      <c r="D96" s="3"/>
      <c r="E96" s="2" t="e">
        <f t="shared" si="93"/>
        <v>#DIV/0!</v>
      </c>
      <c r="F96" s="3"/>
      <c r="G96" s="3"/>
      <c r="H96">
        <f t="shared" si="53"/>
        <v>0</v>
      </c>
      <c r="L96">
        <f t="shared" si="54"/>
        <v>0</v>
      </c>
      <c r="M96">
        <f t="shared" si="55"/>
        <v>0</v>
      </c>
      <c r="N96">
        <f t="shared" si="86"/>
        <v>10</v>
      </c>
      <c r="O96">
        <f t="shared" ref="O96:O109" si="99">SUM(I96:N96)</f>
        <v>10</v>
      </c>
    </row>
    <row r="97" spans="2:15" x14ac:dyDescent="0.25">
      <c r="B97" s="3"/>
      <c r="C97" s="3"/>
      <c r="D97" s="3"/>
      <c r="E97" s="2" t="e">
        <f t="shared" si="93"/>
        <v>#DIV/0!</v>
      </c>
      <c r="F97" s="3"/>
      <c r="G97" s="3"/>
      <c r="H97">
        <f t="shared" si="53"/>
        <v>0</v>
      </c>
      <c r="L97">
        <f t="shared" si="54"/>
        <v>0</v>
      </c>
      <c r="M97">
        <f t="shared" si="55"/>
        <v>0</v>
      </c>
      <c r="N97">
        <f t="shared" si="86"/>
        <v>10</v>
      </c>
      <c r="O97">
        <f t="shared" si="99"/>
        <v>10</v>
      </c>
    </row>
    <row r="98" spans="2:15" x14ac:dyDescent="0.25">
      <c r="B98" s="3"/>
      <c r="C98" s="3"/>
      <c r="D98" s="3"/>
      <c r="E98" s="2" t="e">
        <f t="shared" si="93"/>
        <v>#DIV/0!</v>
      </c>
      <c r="F98" s="3"/>
      <c r="G98" s="3"/>
      <c r="H98">
        <f t="shared" si="53"/>
        <v>0</v>
      </c>
      <c r="L98">
        <f t="shared" si="54"/>
        <v>0</v>
      </c>
      <c r="M98">
        <f t="shared" si="55"/>
        <v>0</v>
      </c>
      <c r="N98">
        <f t="shared" si="86"/>
        <v>10</v>
      </c>
      <c r="O98">
        <f t="shared" si="99"/>
        <v>10</v>
      </c>
    </row>
    <row r="99" spans="2:15" x14ac:dyDescent="0.25">
      <c r="B99" s="3"/>
      <c r="C99" s="3"/>
      <c r="D99" s="3"/>
      <c r="E99" s="2" t="e">
        <f t="shared" si="93"/>
        <v>#DIV/0!</v>
      </c>
      <c r="F99" s="3"/>
      <c r="G99" s="3"/>
      <c r="H99">
        <f t="shared" si="53"/>
        <v>0</v>
      </c>
      <c r="L99">
        <f t="shared" si="54"/>
        <v>0</v>
      </c>
      <c r="M99">
        <f t="shared" si="55"/>
        <v>0</v>
      </c>
      <c r="N99">
        <f t="shared" si="86"/>
        <v>10</v>
      </c>
      <c r="O99">
        <f t="shared" si="99"/>
        <v>10</v>
      </c>
    </row>
    <row r="100" spans="2:15" x14ac:dyDescent="0.25">
      <c r="B100" s="3"/>
      <c r="C100" s="3"/>
      <c r="D100" s="3"/>
      <c r="E100" s="2" t="e">
        <f t="shared" si="93"/>
        <v>#DIV/0!</v>
      </c>
      <c r="F100" s="3"/>
      <c r="G100" s="3"/>
      <c r="H100">
        <f t="shared" si="53"/>
        <v>0</v>
      </c>
      <c r="L100">
        <f t="shared" si="54"/>
        <v>0</v>
      </c>
      <c r="M100">
        <f t="shared" si="55"/>
        <v>0</v>
      </c>
      <c r="N100">
        <f t="shared" si="86"/>
        <v>10</v>
      </c>
      <c r="O100">
        <f t="shared" si="99"/>
        <v>10</v>
      </c>
    </row>
    <row r="101" spans="2:15" x14ac:dyDescent="0.25">
      <c r="B101" s="3"/>
      <c r="C101" s="3"/>
      <c r="D101" s="3"/>
      <c r="E101" s="2" t="e">
        <f t="shared" si="93"/>
        <v>#DIV/0!</v>
      </c>
      <c r="F101" s="3"/>
      <c r="G101" s="3"/>
      <c r="H101">
        <f t="shared" si="53"/>
        <v>0</v>
      </c>
      <c r="L101">
        <f t="shared" si="54"/>
        <v>0</v>
      </c>
      <c r="M101">
        <f t="shared" si="55"/>
        <v>0</v>
      </c>
      <c r="N101">
        <f t="shared" ref="N101:N104" si="100">10*1</f>
        <v>10</v>
      </c>
      <c r="O101">
        <f t="shared" si="99"/>
        <v>10</v>
      </c>
    </row>
    <row r="102" spans="2:15" x14ac:dyDescent="0.25">
      <c r="B102" s="3"/>
      <c r="C102" s="3"/>
      <c r="D102" s="3"/>
      <c r="E102" s="2" t="e">
        <f t="shared" si="93"/>
        <v>#DIV/0!</v>
      </c>
      <c r="F102" s="3"/>
      <c r="G102" s="3"/>
      <c r="H102">
        <f t="shared" si="53"/>
        <v>0</v>
      </c>
      <c r="L102">
        <f t="shared" si="54"/>
        <v>0</v>
      </c>
      <c r="M102">
        <f t="shared" si="55"/>
        <v>0</v>
      </c>
      <c r="N102">
        <f t="shared" si="100"/>
        <v>10</v>
      </c>
      <c r="O102">
        <f t="shared" si="99"/>
        <v>10</v>
      </c>
    </row>
    <row r="103" spans="2:15" x14ac:dyDescent="0.25">
      <c r="B103" s="3"/>
      <c r="C103" s="3"/>
      <c r="D103" s="3"/>
      <c r="E103" s="2" t="e">
        <f t="shared" si="93"/>
        <v>#DIV/0!</v>
      </c>
      <c r="F103" s="3"/>
      <c r="G103" s="3"/>
      <c r="H103">
        <f t="shared" si="53"/>
        <v>0</v>
      </c>
      <c r="L103">
        <f t="shared" si="54"/>
        <v>0</v>
      </c>
      <c r="M103">
        <f t="shared" si="55"/>
        <v>0</v>
      </c>
      <c r="N103">
        <f t="shared" si="100"/>
        <v>10</v>
      </c>
      <c r="O103">
        <f t="shared" si="99"/>
        <v>10</v>
      </c>
    </row>
    <row r="104" spans="2:15" x14ac:dyDescent="0.25">
      <c r="B104" s="3"/>
      <c r="C104" s="3"/>
      <c r="D104" s="3"/>
      <c r="E104" s="2" t="e">
        <f t="shared" si="93"/>
        <v>#DIV/0!</v>
      </c>
      <c r="F104" s="3"/>
      <c r="G104" s="3"/>
      <c r="H104">
        <f t="shared" si="53"/>
        <v>0</v>
      </c>
      <c r="L104">
        <f t="shared" si="54"/>
        <v>0</v>
      </c>
      <c r="M104">
        <f t="shared" si="55"/>
        <v>0</v>
      </c>
      <c r="N104">
        <f t="shared" si="100"/>
        <v>10</v>
      </c>
      <c r="O104">
        <f t="shared" si="99"/>
        <v>10</v>
      </c>
    </row>
    <row r="105" spans="2:15" x14ac:dyDescent="0.25">
      <c r="B105" s="3"/>
      <c r="C105" s="3"/>
      <c r="D105" s="3"/>
      <c r="E105" s="2" t="e">
        <f t="shared" si="93"/>
        <v>#DIV/0!</v>
      </c>
      <c r="F105" s="3"/>
      <c r="G105" s="3"/>
      <c r="H105">
        <f t="shared" si="53"/>
        <v>0</v>
      </c>
      <c r="L105">
        <f t="shared" si="54"/>
        <v>0</v>
      </c>
      <c r="M105">
        <f t="shared" si="55"/>
        <v>0</v>
      </c>
      <c r="O105">
        <f t="shared" si="99"/>
        <v>0</v>
      </c>
    </row>
    <row r="106" spans="2:15" x14ac:dyDescent="0.25">
      <c r="B106" s="3"/>
      <c r="C106" s="3"/>
      <c r="D106" s="3"/>
      <c r="E106" s="2" t="e">
        <f t="shared" si="93"/>
        <v>#DIV/0!</v>
      </c>
      <c r="F106" s="3"/>
      <c r="G106" s="3"/>
      <c r="H106">
        <f t="shared" ref="H106:H111" si="101">F106-G106</f>
        <v>0</v>
      </c>
      <c r="L106">
        <f t="shared" ref="L106:L164" si="102">B106*10</f>
        <v>0</v>
      </c>
      <c r="M106">
        <f t="shared" ref="M106:M214" si="103">D106*5</f>
        <v>0</v>
      </c>
      <c r="O106">
        <f t="shared" si="99"/>
        <v>0</v>
      </c>
    </row>
    <row r="107" spans="2:15" x14ac:dyDescent="0.25">
      <c r="B107" s="3"/>
      <c r="C107" s="3"/>
      <c r="D107" s="3"/>
      <c r="E107" s="2" t="e">
        <f t="shared" si="93"/>
        <v>#DIV/0!</v>
      </c>
      <c r="F107" s="3"/>
      <c r="G107" s="3"/>
      <c r="H107">
        <f t="shared" si="101"/>
        <v>0</v>
      </c>
      <c r="L107">
        <f t="shared" si="102"/>
        <v>0</v>
      </c>
      <c r="M107">
        <f t="shared" si="103"/>
        <v>0</v>
      </c>
      <c r="O107">
        <f t="shared" si="99"/>
        <v>0</v>
      </c>
    </row>
    <row r="108" spans="2:15" x14ac:dyDescent="0.25">
      <c r="B108" s="3"/>
      <c r="C108" s="3"/>
      <c r="D108" s="3"/>
      <c r="E108" s="2" t="e">
        <f t="shared" si="93"/>
        <v>#DIV/0!</v>
      </c>
      <c r="F108" s="3"/>
      <c r="G108" s="3"/>
      <c r="H108">
        <f t="shared" si="101"/>
        <v>0</v>
      </c>
      <c r="L108">
        <f t="shared" si="102"/>
        <v>0</v>
      </c>
      <c r="M108">
        <f t="shared" si="103"/>
        <v>0</v>
      </c>
      <c r="O108">
        <f t="shared" si="99"/>
        <v>0</v>
      </c>
    </row>
    <row r="109" spans="2:15" x14ac:dyDescent="0.25">
      <c r="B109" s="3"/>
      <c r="C109" s="3"/>
      <c r="D109" s="3"/>
      <c r="E109" s="2" t="e">
        <f t="shared" si="93"/>
        <v>#DIV/0!</v>
      </c>
      <c r="F109" s="3"/>
      <c r="G109" s="3"/>
      <c r="H109">
        <f t="shared" si="101"/>
        <v>0</v>
      </c>
      <c r="L109">
        <f t="shared" si="102"/>
        <v>0</v>
      </c>
      <c r="M109">
        <f t="shared" si="103"/>
        <v>0</v>
      </c>
      <c r="O109">
        <f t="shared" si="99"/>
        <v>0</v>
      </c>
    </row>
    <row r="110" spans="2:15" x14ac:dyDescent="0.25">
      <c r="B110" s="3"/>
      <c r="C110" s="3"/>
      <c r="D110" s="3"/>
      <c r="E110" s="2" t="e">
        <f t="shared" si="93"/>
        <v>#DIV/0!</v>
      </c>
      <c r="F110" s="3"/>
      <c r="G110" s="3"/>
      <c r="H110">
        <f t="shared" si="101"/>
        <v>0</v>
      </c>
      <c r="L110">
        <f t="shared" si="102"/>
        <v>0</v>
      </c>
      <c r="M110">
        <f t="shared" si="103"/>
        <v>0</v>
      </c>
      <c r="O110">
        <f t="shared" si="98"/>
        <v>0</v>
      </c>
    </row>
    <row r="111" spans="2:15" x14ac:dyDescent="0.25">
      <c r="B111" s="3"/>
      <c r="C111" s="3"/>
      <c r="D111" s="3"/>
      <c r="E111" s="2" t="e">
        <f t="shared" si="93"/>
        <v>#DIV/0!</v>
      </c>
      <c r="F111" s="3"/>
      <c r="G111" s="3"/>
      <c r="H111">
        <f t="shared" si="101"/>
        <v>0</v>
      </c>
      <c r="L111">
        <f t="shared" si="102"/>
        <v>0</v>
      </c>
      <c r="M111">
        <f t="shared" si="103"/>
        <v>0</v>
      </c>
      <c r="O111">
        <f t="shared" si="98"/>
        <v>0</v>
      </c>
    </row>
    <row r="112" spans="2:15" x14ac:dyDescent="0.25">
      <c r="B112" s="3"/>
      <c r="C112" s="3"/>
      <c r="D112" s="3"/>
      <c r="E112" s="2" t="e">
        <f t="shared" si="93"/>
        <v>#DIV/0!</v>
      </c>
      <c r="F112" s="3"/>
      <c r="G112" s="3"/>
      <c r="H112">
        <f>F112-G112</f>
        <v>0</v>
      </c>
      <c r="L112">
        <f t="shared" si="102"/>
        <v>0</v>
      </c>
      <c r="M112">
        <f t="shared" si="103"/>
        <v>0</v>
      </c>
      <c r="O112">
        <f t="shared" ref="O112" si="104">SUM(I112:N112)</f>
        <v>0</v>
      </c>
    </row>
    <row r="113" spans="2:15" x14ac:dyDescent="0.25">
      <c r="B113" s="3"/>
      <c r="C113" s="3"/>
      <c r="D113" s="3"/>
      <c r="E113" s="2" t="e">
        <f t="shared" si="93"/>
        <v>#DIV/0!</v>
      </c>
      <c r="F113" s="3"/>
      <c r="G113" s="3"/>
      <c r="H113">
        <f>F113-G113</f>
        <v>0</v>
      </c>
      <c r="L113">
        <f t="shared" si="102"/>
        <v>0</v>
      </c>
      <c r="M113">
        <f t="shared" si="103"/>
        <v>0</v>
      </c>
      <c r="O113">
        <f t="shared" si="98"/>
        <v>0</v>
      </c>
    </row>
    <row r="114" spans="2:15" x14ac:dyDescent="0.25">
      <c r="B114" s="3"/>
      <c r="C114" s="3"/>
      <c r="D114" s="3"/>
      <c r="E114" s="2" t="e">
        <f t="shared" si="93"/>
        <v>#DIV/0!</v>
      </c>
      <c r="F114" s="3"/>
      <c r="G114" s="3"/>
      <c r="H114">
        <f t="shared" ref="H114:H161" si="105">F114-G114</f>
        <v>0</v>
      </c>
      <c r="L114">
        <f t="shared" si="102"/>
        <v>0</v>
      </c>
      <c r="M114">
        <f t="shared" si="103"/>
        <v>0</v>
      </c>
      <c r="O114">
        <f t="shared" ref="O114:O116" si="106">SUM(I114:N114)</f>
        <v>0</v>
      </c>
    </row>
    <row r="115" spans="2:15" x14ac:dyDescent="0.25">
      <c r="B115" s="3"/>
      <c r="C115" s="3"/>
      <c r="D115" s="3"/>
      <c r="E115" s="2" t="e">
        <f t="shared" si="93"/>
        <v>#DIV/0!</v>
      </c>
      <c r="F115" s="3"/>
      <c r="G115" s="3"/>
      <c r="H115">
        <f t="shared" si="105"/>
        <v>0</v>
      </c>
      <c r="L115">
        <f t="shared" si="102"/>
        <v>0</v>
      </c>
      <c r="M115">
        <f t="shared" si="103"/>
        <v>0</v>
      </c>
      <c r="O115">
        <f t="shared" si="106"/>
        <v>0</v>
      </c>
    </row>
    <row r="116" spans="2:15" x14ac:dyDescent="0.25">
      <c r="B116" s="3"/>
      <c r="C116" s="3"/>
      <c r="D116" s="3"/>
      <c r="E116" s="2" t="e">
        <f t="shared" si="93"/>
        <v>#DIV/0!</v>
      </c>
      <c r="F116" s="3"/>
      <c r="G116" s="3"/>
      <c r="H116">
        <f t="shared" si="105"/>
        <v>0</v>
      </c>
      <c r="L116">
        <f t="shared" si="102"/>
        <v>0</v>
      </c>
      <c r="M116">
        <f t="shared" si="103"/>
        <v>0</v>
      </c>
      <c r="O116">
        <f t="shared" si="106"/>
        <v>0</v>
      </c>
    </row>
    <row r="117" spans="2:15" x14ac:dyDescent="0.25">
      <c r="B117" s="3"/>
      <c r="C117" s="3"/>
      <c r="D117" s="3"/>
      <c r="E117" s="2" t="e">
        <f t="shared" si="93"/>
        <v>#DIV/0!</v>
      </c>
      <c r="F117" s="3"/>
      <c r="G117" s="3"/>
      <c r="H117">
        <f t="shared" si="105"/>
        <v>0</v>
      </c>
      <c r="L117">
        <f t="shared" si="102"/>
        <v>0</v>
      </c>
      <c r="M117">
        <f t="shared" si="103"/>
        <v>0</v>
      </c>
      <c r="O117">
        <f t="shared" si="98"/>
        <v>0</v>
      </c>
    </row>
    <row r="118" spans="2:15" x14ac:dyDescent="0.25">
      <c r="B118" s="3"/>
      <c r="C118" s="3"/>
      <c r="D118" s="3"/>
      <c r="E118" s="2" t="e">
        <f t="shared" si="93"/>
        <v>#DIV/0!</v>
      </c>
      <c r="F118" s="3"/>
      <c r="G118" s="3"/>
      <c r="H118">
        <f t="shared" si="105"/>
        <v>0</v>
      </c>
      <c r="L118">
        <f t="shared" si="102"/>
        <v>0</v>
      </c>
      <c r="M118">
        <f t="shared" si="103"/>
        <v>0</v>
      </c>
      <c r="O118">
        <f t="shared" si="98"/>
        <v>0</v>
      </c>
    </row>
    <row r="119" spans="2:15" x14ac:dyDescent="0.25">
      <c r="B119" s="3"/>
      <c r="C119" s="3"/>
      <c r="D119" s="3"/>
      <c r="E119" s="2" t="e">
        <f t="shared" si="93"/>
        <v>#DIV/0!</v>
      </c>
      <c r="F119" s="3"/>
      <c r="G119" s="3"/>
      <c r="H119">
        <f t="shared" si="105"/>
        <v>0</v>
      </c>
      <c r="L119">
        <f t="shared" si="102"/>
        <v>0</v>
      </c>
      <c r="M119">
        <f t="shared" si="103"/>
        <v>0</v>
      </c>
      <c r="O119">
        <f t="shared" si="98"/>
        <v>0</v>
      </c>
    </row>
    <row r="120" spans="2:15" x14ac:dyDescent="0.25">
      <c r="B120" s="3"/>
      <c r="C120" s="3"/>
      <c r="D120" s="3"/>
      <c r="E120" s="2" t="e">
        <f t="shared" si="93"/>
        <v>#DIV/0!</v>
      </c>
      <c r="F120" s="3"/>
      <c r="G120" s="3"/>
      <c r="H120">
        <f t="shared" si="105"/>
        <v>0</v>
      </c>
      <c r="L120">
        <f t="shared" si="102"/>
        <v>0</v>
      </c>
      <c r="M120">
        <f t="shared" si="103"/>
        <v>0</v>
      </c>
      <c r="O120">
        <f t="shared" si="98"/>
        <v>0</v>
      </c>
    </row>
    <row r="121" spans="2:15" x14ac:dyDescent="0.25">
      <c r="B121" s="3"/>
      <c r="C121" s="3"/>
      <c r="D121" s="3"/>
      <c r="E121" s="2" t="e">
        <f t="shared" si="93"/>
        <v>#DIV/0!</v>
      </c>
      <c r="F121" s="3"/>
      <c r="G121" s="3"/>
      <c r="H121">
        <f t="shared" si="105"/>
        <v>0</v>
      </c>
      <c r="L121">
        <f t="shared" si="102"/>
        <v>0</v>
      </c>
      <c r="M121">
        <f t="shared" si="103"/>
        <v>0</v>
      </c>
      <c r="O121">
        <f t="shared" si="98"/>
        <v>0</v>
      </c>
    </row>
    <row r="122" spans="2:15" x14ac:dyDescent="0.25">
      <c r="B122" s="3"/>
      <c r="C122" s="3"/>
      <c r="D122" s="3"/>
      <c r="E122" s="2" t="e">
        <f t="shared" si="93"/>
        <v>#DIV/0!</v>
      </c>
      <c r="F122" s="3"/>
      <c r="G122" s="3"/>
      <c r="H122">
        <f t="shared" si="105"/>
        <v>0</v>
      </c>
      <c r="L122">
        <f t="shared" si="102"/>
        <v>0</v>
      </c>
      <c r="M122">
        <f t="shared" si="103"/>
        <v>0</v>
      </c>
      <c r="O122">
        <f t="shared" si="98"/>
        <v>0</v>
      </c>
    </row>
    <row r="123" spans="2:15" x14ac:dyDescent="0.25">
      <c r="B123" s="3"/>
      <c r="C123" s="3"/>
      <c r="D123" s="3"/>
      <c r="E123" s="2" t="e">
        <f t="shared" si="93"/>
        <v>#DIV/0!</v>
      </c>
      <c r="F123" s="3"/>
      <c r="G123" s="3"/>
      <c r="H123">
        <f t="shared" si="105"/>
        <v>0</v>
      </c>
      <c r="L123">
        <f t="shared" si="102"/>
        <v>0</v>
      </c>
      <c r="M123">
        <f t="shared" si="103"/>
        <v>0</v>
      </c>
      <c r="O123">
        <f t="shared" si="98"/>
        <v>0</v>
      </c>
    </row>
    <row r="124" spans="2:15" x14ac:dyDescent="0.25">
      <c r="B124" s="3"/>
      <c r="C124" s="3"/>
      <c r="D124" s="3"/>
      <c r="E124" s="2" t="e">
        <f t="shared" si="93"/>
        <v>#DIV/0!</v>
      </c>
      <c r="F124" s="3"/>
      <c r="G124" s="3"/>
      <c r="H124">
        <f t="shared" si="105"/>
        <v>0</v>
      </c>
      <c r="L124">
        <f t="shared" si="102"/>
        <v>0</v>
      </c>
      <c r="M124">
        <f t="shared" si="103"/>
        <v>0</v>
      </c>
      <c r="O124">
        <f t="shared" si="98"/>
        <v>0</v>
      </c>
    </row>
    <row r="125" spans="2:15" x14ac:dyDescent="0.25">
      <c r="B125" s="3"/>
      <c r="C125" s="3"/>
      <c r="D125" s="3"/>
      <c r="E125" s="2" t="e">
        <f t="shared" si="93"/>
        <v>#DIV/0!</v>
      </c>
      <c r="F125" s="3"/>
      <c r="G125" s="3"/>
      <c r="H125">
        <f t="shared" si="105"/>
        <v>0</v>
      </c>
      <c r="L125">
        <f t="shared" si="102"/>
        <v>0</v>
      </c>
      <c r="M125">
        <f t="shared" si="103"/>
        <v>0</v>
      </c>
      <c r="O125">
        <f t="shared" si="98"/>
        <v>0</v>
      </c>
    </row>
    <row r="126" spans="2:15" x14ac:dyDescent="0.25">
      <c r="B126" s="3"/>
      <c r="C126" s="3"/>
      <c r="D126" s="3"/>
      <c r="E126" s="2" t="e">
        <f t="shared" si="93"/>
        <v>#DIV/0!</v>
      </c>
      <c r="F126" s="3"/>
      <c r="G126" s="3"/>
      <c r="H126">
        <f t="shared" si="105"/>
        <v>0</v>
      </c>
      <c r="L126">
        <f t="shared" si="102"/>
        <v>0</v>
      </c>
      <c r="M126">
        <f t="shared" si="103"/>
        <v>0</v>
      </c>
      <c r="O126">
        <f t="shared" si="98"/>
        <v>0</v>
      </c>
    </row>
    <row r="127" spans="2:15" x14ac:dyDescent="0.25">
      <c r="B127" s="3"/>
      <c r="C127" s="3"/>
      <c r="D127" s="3"/>
      <c r="E127" s="2" t="e">
        <f t="shared" si="93"/>
        <v>#DIV/0!</v>
      </c>
      <c r="F127" s="3"/>
      <c r="G127" s="3"/>
      <c r="H127">
        <f t="shared" si="105"/>
        <v>0</v>
      </c>
      <c r="L127">
        <f t="shared" si="102"/>
        <v>0</v>
      </c>
      <c r="M127">
        <f t="shared" si="103"/>
        <v>0</v>
      </c>
      <c r="O127">
        <f t="shared" si="98"/>
        <v>0</v>
      </c>
    </row>
    <row r="128" spans="2:15" x14ac:dyDescent="0.25">
      <c r="B128" s="3"/>
      <c r="C128" s="3"/>
      <c r="D128" s="3"/>
      <c r="E128" s="2" t="e">
        <f t="shared" si="93"/>
        <v>#DIV/0!</v>
      </c>
      <c r="F128" s="3"/>
      <c r="G128" s="3"/>
      <c r="H128">
        <f t="shared" si="105"/>
        <v>0</v>
      </c>
      <c r="L128">
        <f t="shared" si="102"/>
        <v>0</v>
      </c>
      <c r="M128">
        <f t="shared" si="103"/>
        <v>0</v>
      </c>
      <c r="O128">
        <f t="shared" si="98"/>
        <v>0</v>
      </c>
    </row>
    <row r="129" spans="2:15" x14ac:dyDescent="0.25">
      <c r="B129" s="3"/>
      <c r="C129" s="3"/>
      <c r="D129" s="3"/>
      <c r="E129" s="2" t="e">
        <f t="shared" si="93"/>
        <v>#DIV/0!</v>
      </c>
      <c r="F129" s="3"/>
      <c r="G129" s="3"/>
      <c r="H129">
        <f t="shared" si="105"/>
        <v>0</v>
      </c>
      <c r="L129">
        <f t="shared" si="102"/>
        <v>0</v>
      </c>
      <c r="M129">
        <f t="shared" si="103"/>
        <v>0</v>
      </c>
      <c r="O129">
        <f t="shared" si="98"/>
        <v>0</v>
      </c>
    </row>
    <row r="130" spans="2:15" x14ac:dyDescent="0.25">
      <c r="B130" s="3"/>
      <c r="C130" s="3"/>
      <c r="D130" s="3"/>
      <c r="E130" s="2" t="e">
        <f t="shared" si="93"/>
        <v>#DIV/0!</v>
      </c>
      <c r="F130" s="3"/>
      <c r="G130" s="3"/>
      <c r="H130">
        <f t="shared" si="105"/>
        <v>0</v>
      </c>
      <c r="L130">
        <f t="shared" si="102"/>
        <v>0</v>
      </c>
      <c r="M130">
        <f t="shared" si="103"/>
        <v>0</v>
      </c>
      <c r="O130">
        <f t="shared" si="98"/>
        <v>0</v>
      </c>
    </row>
    <row r="131" spans="2:15" x14ac:dyDescent="0.25">
      <c r="B131" s="3"/>
      <c r="C131" s="3"/>
      <c r="D131" s="3"/>
      <c r="E131" s="2" t="e">
        <f t="shared" si="93"/>
        <v>#DIV/0!</v>
      </c>
      <c r="F131" s="3"/>
      <c r="G131" s="3"/>
      <c r="H131">
        <f t="shared" si="105"/>
        <v>0</v>
      </c>
      <c r="L131">
        <f t="shared" si="102"/>
        <v>0</v>
      </c>
      <c r="M131">
        <f t="shared" si="103"/>
        <v>0</v>
      </c>
      <c r="O131">
        <f t="shared" si="98"/>
        <v>0</v>
      </c>
    </row>
    <row r="132" spans="2:15" x14ac:dyDescent="0.25">
      <c r="B132" s="3"/>
      <c r="C132" s="3"/>
      <c r="D132" s="3"/>
      <c r="E132" s="2" t="e">
        <f t="shared" si="93"/>
        <v>#DIV/0!</v>
      </c>
      <c r="F132" s="3"/>
      <c r="G132" s="3"/>
      <c r="H132">
        <f t="shared" si="105"/>
        <v>0</v>
      </c>
      <c r="L132">
        <f t="shared" si="102"/>
        <v>0</v>
      </c>
      <c r="M132">
        <f t="shared" si="103"/>
        <v>0</v>
      </c>
      <c r="O132">
        <f t="shared" si="98"/>
        <v>0</v>
      </c>
    </row>
    <row r="133" spans="2:15" x14ac:dyDescent="0.25">
      <c r="B133" s="3"/>
      <c r="C133" s="3"/>
      <c r="D133" s="3"/>
      <c r="E133" s="2" t="e">
        <f t="shared" si="93"/>
        <v>#DIV/0!</v>
      </c>
      <c r="F133" s="3"/>
      <c r="G133" s="3"/>
      <c r="H133">
        <f>F133-G133</f>
        <v>0</v>
      </c>
      <c r="L133">
        <f t="shared" si="102"/>
        <v>0</v>
      </c>
      <c r="M133">
        <f t="shared" si="103"/>
        <v>0</v>
      </c>
      <c r="O133">
        <f t="shared" si="98"/>
        <v>0</v>
      </c>
    </row>
    <row r="134" spans="2:15" x14ac:dyDescent="0.25">
      <c r="B134" s="3"/>
      <c r="C134" s="3"/>
      <c r="D134" s="3"/>
      <c r="E134" s="2" t="e">
        <f t="shared" si="93"/>
        <v>#DIV/0!</v>
      </c>
      <c r="F134" s="3"/>
      <c r="G134" s="3"/>
      <c r="H134">
        <f t="shared" ref="H134" si="107">F134-G134</f>
        <v>0</v>
      </c>
      <c r="L134">
        <f t="shared" si="102"/>
        <v>0</v>
      </c>
      <c r="M134">
        <f t="shared" si="103"/>
        <v>0</v>
      </c>
      <c r="O134">
        <f t="shared" si="98"/>
        <v>0</v>
      </c>
    </row>
    <row r="135" spans="2:15" x14ac:dyDescent="0.25">
      <c r="B135" s="3"/>
      <c r="C135" s="3"/>
      <c r="D135" s="3"/>
      <c r="E135" s="2" t="e">
        <f t="shared" si="93"/>
        <v>#DIV/0!</v>
      </c>
      <c r="F135" s="3"/>
      <c r="G135" s="3"/>
      <c r="H135">
        <f t="shared" si="105"/>
        <v>0</v>
      </c>
      <c r="L135">
        <f t="shared" si="102"/>
        <v>0</v>
      </c>
      <c r="M135">
        <f t="shared" si="103"/>
        <v>0</v>
      </c>
      <c r="O135">
        <f t="shared" si="98"/>
        <v>0</v>
      </c>
    </row>
    <row r="136" spans="2:15" x14ac:dyDescent="0.25">
      <c r="B136" s="3"/>
      <c r="C136" s="3"/>
      <c r="D136" s="3"/>
      <c r="E136" s="2" t="e">
        <f t="shared" si="93"/>
        <v>#DIV/0!</v>
      </c>
      <c r="F136" s="3"/>
      <c r="G136" s="3"/>
      <c r="H136">
        <f t="shared" si="105"/>
        <v>0</v>
      </c>
      <c r="L136">
        <f t="shared" si="102"/>
        <v>0</v>
      </c>
      <c r="M136">
        <f t="shared" si="103"/>
        <v>0</v>
      </c>
      <c r="O136">
        <f t="shared" si="98"/>
        <v>0</v>
      </c>
    </row>
    <row r="137" spans="2:15" x14ac:dyDescent="0.25">
      <c r="B137" s="3"/>
      <c r="C137" s="3"/>
      <c r="D137" s="3"/>
      <c r="E137" s="2" t="e">
        <f t="shared" si="93"/>
        <v>#DIV/0!</v>
      </c>
      <c r="F137" s="3"/>
      <c r="G137" s="3"/>
      <c r="H137">
        <f t="shared" si="105"/>
        <v>0</v>
      </c>
      <c r="L137">
        <f t="shared" si="102"/>
        <v>0</v>
      </c>
      <c r="M137">
        <f t="shared" si="103"/>
        <v>0</v>
      </c>
      <c r="O137">
        <f t="shared" si="98"/>
        <v>0</v>
      </c>
    </row>
    <row r="138" spans="2:15" x14ac:dyDescent="0.25">
      <c r="B138" s="3"/>
      <c r="C138" s="3"/>
      <c r="D138" s="3"/>
      <c r="E138" s="2" t="e">
        <f t="shared" si="93"/>
        <v>#DIV/0!</v>
      </c>
      <c r="F138" s="3"/>
      <c r="G138" s="3"/>
      <c r="H138">
        <f t="shared" si="105"/>
        <v>0</v>
      </c>
      <c r="L138">
        <f t="shared" si="102"/>
        <v>0</v>
      </c>
      <c r="M138">
        <f t="shared" si="103"/>
        <v>0</v>
      </c>
      <c r="O138">
        <f t="shared" si="98"/>
        <v>0</v>
      </c>
    </row>
    <row r="139" spans="2:15" x14ac:dyDescent="0.25">
      <c r="B139" s="3"/>
      <c r="C139" s="3"/>
      <c r="D139" s="3"/>
      <c r="E139" s="2" t="e">
        <f t="shared" si="93"/>
        <v>#DIV/0!</v>
      </c>
      <c r="F139" s="3"/>
      <c r="G139" s="3"/>
      <c r="H139">
        <f t="shared" si="105"/>
        <v>0</v>
      </c>
      <c r="L139">
        <f t="shared" si="102"/>
        <v>0</v>
      </c>
      <c r="M139">
        <f t="shared" si="103"/>
        <v>0</v>
      </c>
      <c r="O139">
        <f t="shared" si="98"/>
        <v>0</v>
      </c>
    </row>
    <row r="140" spans="2:15" x14ac:dyDescent="0.25">
      <c r="B140" s="3"/>
      <c r="C140" s="3"/>
      <c r="D140" s="3"/>
      <c r="E140" s="2" t="e">
        <f t="shared" si="93"/>
        <v>#DIV/0!</v>
      </c>
      <c r="F140" s="3"/>
      <c r="G140" s="3"/>
      <c r="H140">
        <f t="shared" si="105"/>
        <v>0</v>
      </c>
      <c r="L140">
        <f t="shared" si="102"/>
        <v>0</v>
      </c>
      <c r="M140">
        <f t="shared" si="103"/>
        <v>0</v>
      </c>
      <c r="O140">
        <f t="shared" si="98"/>
        <v>0</v>
      </c>
    </row>
    <row r="141" spans="2:15" x14ac:dyDescent="0.25">
      <c r="B141" s="3"/>
      <c r="C141" s="3"/>
      <c r="D141" s="3"/>
      <c r="E141" s="2" t="e">
        <f t="shared" si="93"/>
        <v>#DIV/0!</v>
      </c>
      <c r="F141" s="3"/>
      <c r="G141" s="3"/>
      <c r="H141">
        <f t="shared" si="105"/>
        <v>0</v>
      </c>
      <c r="L141">
        <f t="shared" si="102"/>
        <v>0</v>
      </c>
      <c r="M141">
        <f t="shared" si="103"/>
        <v>0</v>
      </c>
      <c r="O141">
        <f t="shared" si="98"/>
        <v>0</v>
      </c>
    </row>
    <row r="142" spans="2:15" x14ac:dyDescent="0.25">
      <c r="B142" s="3"/>
      <c r="C142" s="3"/>
      <c r="D142" s="3"/>
      <c r="E142" s="2" t="e">
        <f t="shared" si="93"/>
        <v>#DIV/0!</v>
      </c>
      <c r="F142" s="3"/>
      <c r="G142" s="3"/>
      <c r="H142">
        <f t="shared" si="105"/>
        <v>0</v>
      </c>
      <c r="L142">
        <f t="shared" si="102"/>
        <v>0</v>
      </c>
      <c r="M142">
        <f t="shared" si="103"/>
        <v>0</v>
      </c>
      <c r="O142">
        <f t="shared" si="98"/>
        <v>0</v>
      </c>
    </row>
    <row r="143" spans="2:15" x14ac:dyDescent="0.25">
      <c r="B143" s="3"/>
      <c r="C143" s="3"/>
      <c r="D143" s="3"/>
      <c r="E143" s="2" t="e">
        <f t="shared" si="93"/>
        <v>#DIV/0!</v>
      </c>
      <c r="F143" s="3"/>
      <c r="G143" s="3"/>
      <c r="H143">
        <f t="shared" si="105"/>
        <v>0</v>
      </c>
      <c r="L143">
        <f t="shared" si="102"/>
        <v>0</v>
      </c>
      <c r="M143">
        <f t="shared" si="103"/>
        <v>0</v>
      </c>
      <c r="O143">
        <f t="shared" si="98"/>
        <v>0</v>
      </c>
    </row>
    <row r="144" spans="2:15" x14ac:dyDescent="0.25">
      <c r="B144" s="3"/>
      <c r="C144" s="3"/>
      <c r="D144" s="3"/>
      <c r="E144" s="2" t="e">
        <f t="shared" si="93"/>
        <v>#DIV/0!</v>
      </c>
      <c r="F144" s="3"/>
      <c r="G144" s="3"/>
      <c r="H144">
        <f t="shared" si="105"/>
        <v>0</v>
      </c>
      <c r="L144">
        <f t="shared" si="102"/>
        <v>0</v>
      </c>
      <c r="M144">
        <f t="shared" si="103"/>
        <v>0</v>
      </c>
      <c r="O144">
        <f t="shared" si="98"/>
        <v>0</v>
      </c>
    </row>
    <row r="145" spans="2:15" x14ac:dyDescent="0.25">
      <c r="B145" s="3"/>
      <c r="C145" s="3"/>
      <c r="D145" s="3"/>
      <c r="E145" s="2" t="e">
        <f t="shared" si="93"/>
        <v>#DIV/0!</v>
      </c>
      <c r="F145" s="3"/>
      <c r="G145" s="3"/>
      <c r="H145">
        <f t="shared" si="105"/>
        <v>0</v>
      </c>
      <c r="L145">
        <f t="shared" si="102"/>
        <v>0</v>
      </c>
      <c r="M145">
        <f t="shared" si="103"/>
        <v>0</v>
      </c>
      <c r="O145">
        <f t="shared" si="98"/>
        <v>0</v>
      </c>
    </row>
    <row r="146" spans="2:15" x14ac:dyDescent="0.25">
      <c r="B146" s="3"/>
      <c r="C146" s="3"/>
      <c r="D146" s="3"/>
      <c r="E146" s="2" t="e">
        <f t="shared" si="93"/>
        <v>#DIV/0!</v>
      </c>
      <c r="F146" s="3"/>
      <c r="G146" s="3"/>
      <c r="H146">
        <f t="shared" si="105"/>
        <v>0</v>
      </c>
      <c r="L146">
        <f t="shared" si="102"/>
        <v>0</v>
      </c>
      <c r="M146">
        <f t="shared" si="103"/>
        <v>0</v>
      </c>
      <c r="O146">
        <f t="shared" si="98"/>
        <v>0</v>
      </c>
    </row>
    <row r="147" spans="2:15" x14ac:dyDescent="0.25">
      <c r="B147" s="3"/>
      <c r="C147" s="3"/>
      <c r="D147" s="3"/>
      <c r="E147" s="2" t="e">
        <f t="shared" si="93"/>
        <v>#DIV/0!</v>
      </c>
      <c r="F147" s="3"/>
      <c r="G147" s="3"/>
      <c r="H147">
        <f t="shared" si="105"/>
        <v>0</v>
      </c>
      <c r="L147">
        <f t="shared" si="102"/>
        <v>0</v>
      </c>
      <c r="M147">
        <f t="shared" si="103"/>
        <v>0</v>
      </c>
      <c r="O147">
        <f t="shared" si="98"/>
        <v>0</v>
      </c>
    </row>
    <row r="148" spans="2:15" x14ac:dyDescent="0.25">
      <c r="B148" s="3"/>
      <c r="C148" s="3"/>
      <c r="D148" s="3"/>
      <c r="E148" s="2" t="e">
        <f t="shared" si="93"/>
        <v>#DIV/0!</v>
      </c>
      <c r="F148" s="3"/>
      <c r="G148" s="3"/>
      <c r="H148">
        <f t="shared" si="105"/>
        <v>0</v>
      </c>
      <c r="L148">
        <f t="shared" si="102"/>
        <v>0</v>
      </c>
      <c r="M148">
        <f t="shared" si="103"/>
        <v>0</v>
      </c>
      <c r="O148">
        <f t="shared" si="98"/>
        <v>0</v>
      </c>
    </row>
    <row r="149" spans="2:15" x14ac:dyDescent="0.25">
      <c r="B149" s="3"/>
      <c r="C149" s="3"/>
      <c r="D149" s="3"/>
      <c r="E149" s="2" t="e">
        <f t="shared" si="93"/>
        <v>#DIV/0!</v>
      </c>
      <c r="F149" s="3"/>
      <c r="G149" s="3"/>
      <c r="H149">
        <f t="shared" si="105"/>
        <v>0</v>
      </c>
      <c r="L149">
        <f t="shared" si="102"/>
        <v>0</v>
      </c>
      <c r="M149">
        <f t="shared" si="103"/>
        <v>0</v>
      </c>
      <c r="O149">
        <f t="shared" si="98"/>
        <v>0</v>
      </c>
    </row>
    <row r="150" spans="2:15" x14ac:dyDescent="0.25">
      <c r="B150" s="3"/>
      <c r="C150" s="3"/>
      <c r="D150" s="3"/>
      <c r="E150" s="2" t="e">
        <f t="shared" si="93"/>
        <v>#DIV/0!</v>
      </c>
      <c r="F150" s="3"/>
      <c r="G150" s="3"/>
      <c r="H150">
        <f t="shared" si="105"/>
        <v>0</v>
      </c>
      <c r="L150">
        <f t="shared" si="102"/>
        <v>0</v>
      </c>
      <c r="M150">
        <f t="shared" si="103"/>
        <v>0</v>
      </c>
      <c r="O150">
        <f t="shared" si="98"/>
        <v>0</v>
      </c>
    </row>
    <row r="151" spans="2:15" x14ac:dyDescent="0.25">
      <c r="B151" s="3"/>
      <c r="C151" s="3"/>
      <c r="D151" s="3"/>
      <c r="E151" s="2" t="e">
        <f t="shared" si="93"/>
        <v>#DIV/0!</v>
      </c>
      <c r="F151" s="3"/>
      <c r="G151" s="3"/>
      <c r="H151">
        <f t="shared" si="105"/>
        <v>0</v>
      </c>
      <c r="L151">
        <f t="shared" si="102"/>
        <v>0</v>
      </c>
      <c r="M151">
        <f t="shared" si="103"/>
        <v>0</v>
      </c>
      <c r="O151">
        <f t="shared" si="98"/>
        <v>0</v>
      </c>
    </row>
    <row r="152" spans="2:15" x14ac:dyDescent="0.25">
      <c r="B152" s="3"/>
      <c r="C152" s="3"/>
      <c r="D152" s="3"/>
      <c r="E152" s="2" t="e">
        <f t="shared" si="93"/>
        <v>#DIV/0!</v>
      </c>
      <c r="F152" s="3"/>
      <c r="G152" s="3"/>
      <c r="H152">
        <f t="shared" si="105"/>
        <v>0</v>
      </c>
      <c r="L152">
        <f t="shared" si="102"/>
        <v>0</v>
      </c>
      <c r="M152">
        <f t="shared" si="103"/>
        <v>0</v>
      </c>
      <c r="O152">
        <f t="shared" si="98"/>
        <v>0</v>
      </c>
    </row>
    <row r="153" spans="2:15" x14ac:dyDescent="0.25">
      <c r="B153" s="3"/>
      <c r="C153" s="3"/>
      <c r="D153" s="3"/>
      <c r="E153" s="2" t="e">
        <f t="shared" si="93"/>
        <v>#DIV/0!</v>
      </c>
      <c r="F153" s="3"/>
      <c r="G153" s="3"/>
      <c r="H153">
        <f t="shared" si="105"/>
        <v>0</v>
      </c>
      <c r="L153">
        <f t="shared" si="102"/>
        <v>0</v>
      </c>
      <c r="M153">
        <f t="shared" si="103"/>
        <v>0</v>
      </c>
      <c r="O153">
        <f t="shared" si="98"/>
        <v>0</v>
      </c>
    </row>
    <row r="154" spans="2:15" x14ac:dyDescent="0.25">
      <c r="B154" s="3"/>
      <c r="C154" s="3"/>
      <c r="D154" s="3"/>
      <c r="E154" s="2" t="e">
        <f t="shared" si="93"/>
        <v>#DIV/0!</v>
      </c>
      <c r="F154" s="3"/>
      <c r="G154" s="3"/>
      <c r="H154">
        <f t="shared" si="105"/>
        <v>0</v>
      </c>
      <c r="L154">
        <f t="shared" si="102"/>
        <v>0</v>
      </c>
      <c r="M154">
        <f t="shared" si="103"/>
        <v>0</v>
      </c>
      <c r="O154">
        <f t="shared" si="98"/>
        <v>0</v>
      </c>
    </row>
    <row r="155" spans="2:15" x14ac:dyDescent="0.25">
      <c r="B155" s="3"/>
      <c r="C155" s="3"/>
      <c r="D155" s="3"/>
      <c r="E155" s="2" t="e">
        <f t="shared" si="93"/>
        <v>#DIV/0!</v>
      </c>
      <c r="F155" s="3"/>
      <c r="G155" s="3"/>
      <c r="H155">
        <f t="shared" si="105"/>
        <v>0</v>
      </c>
      <c r="L155">
        <f t="shared" si="102"/>
        <v>0</v>
      </c>
      <c r="M155">
        <f t="shared" si="103"/>
        <v>0</v>
      </c>
      <c r="O155">
        <f t="shared" si="98"/>
        <v>0</v>
      </c>
    </row>
    <row r="156" spans="2:15" x14ac:dyDescent="0.25">
      <c r="B156" s="3"/>
      <c r="C156" s="3"/>
      <c r="D156" s="3"/>
      <c r="E156" s="2" t="e">
        <f t="shared" si="93"/>
        <v>#DIV/0!</v>
      </c>
      <c r="F156" s="3"/>
      <c r="G156" s="3"/>
      <c r="H156">
        <f t="shared" si="105"/>
        <v>0</v>
      </c>
      <c r="L156">
        <f t="shared" si="102"/>
        <v>0</v>
      </c>
      <c r="M156">
        <f t="shared" si="103"/>
        <v>0</v>
      </c>
      <c r="O156">
        <f t="shared" si="98"/>
        <v>0</v>
      </c>
    </row>
    <row r="157" spans="2:15" x14ac:dyDescent="0.25">
      <c r="B157" s="3"/>
      <c r="C157" s="3"/>
      <c r="D157" s="3"/>
      <c r="E157" s="2" t="e">
        <f t="shared" si="93"/>
        <v>#DIV/0!</v>
      </c>
      <c r="F157" s="3"/>
      <c r="G157" s="3"/>
      <c r="H157">
        <f t="shared" si="105"/>
        <v>0</v>
      </c>
      <c r="L157">
        <f t="shared" si="102"/>
        <v>0</v>
      </c>
      <c r="M157">
        <f t="shared" si="103"/>
        <v>0</v>
      </c>
      <c r="O157">
        <f t="shared" si="98"/>
        <v>0</v>
      </c>
    </row>
    <row r="158" spans="2:15" x14ac:dyDescent="0.25">
      <c r="B158" s="3"/>
      <c r="C158" s="3"/>
      <c r="D158" s="3"/>
      <c r="E158" s="2" t="e">
        <f t="shared" si="93"/>
        <v>#DIV/0!</v>
      </c>
      <c r="F158" s="3"/>
      <c r="G158" s="3"/>
      <c r="H158">
        <f t="shared" si="105"/>
        <v>0</v>
      </c>
      <c r="L158">
        <f t="shared" si="102"/>
        <v>0</v>
      </c>
      <c r="M158">
        <f t="shared" si="103"/>
        <v>0</v>
      </c>
      <c r="O158">
        <f t="shared" si="98"/>
        <v>0</v>
      </c>
    </row>
    <row r="159" spans="2:15" x14ac:dyDescent="0.25">
      <c r="B159" s="3"/>
      <c r="C159" s="3"/>
      <c r="D159" s="3"/>
      <c r="E159" s="2" t="e">
        <f t="shared" si="93"/>
        <v>#DIV/0!</v>
      </c>
      <c r="F159" s="3"/>
      <c r="G159" s="3"/>
      <c r="H159">
        <f t="shared" si="105"/>
        <v>0</v>
      </c>
      <c r="L159">
        <f t="shared" si="102"/>
        <v>0</v>
      </c>
      <c r="M159">
        <f t="shared" si="103"/>
        <v>0</v>
      </c>
      <c r="O159">
        <f t="shared" si="98"/>
        <v>0</v>
      </c>
    </row>
    <row r="160" spans="2:15" x14ac:dyDescent="0.25">
      <c r="B160" s="3"/>
      <c r="C160" s="3"/>
      <c r="D160" s="3"/>
      <c r="E160" s="2" t="e">
        <f t="shared" si="93"/>
        <v>#DIV/0!</v>
      </c>
      <c r="F160" s="3"/>
      <c r="G160" s="3"/>
      <c r="H160">
        <f t="shared" si="105"/>
        <v>0</v>
      </c>
      <c r="L160">
        <f t="shared" si="102"/>
        <v>0</v>
      </c>
      <c r="M160">
        <f t="shared" si="103"/>
        <v>0</v>
      </c>
      <c r="O160">
        <f t="shared" si="98"/>
        <v>0</v>
      </c>
    </row>
    <row r="161" spans="2:15" x14ac:dyDescent="0.25">
      <c r="B161" s="3"/>
      <c r="C161" s="3"/>
      <c r="D161" s="3"/>
      <c r="E161" s="2" t="e">
        <f t="shared" si="93"/>
        <v>#DIV/0!</v>
      </c>
      <c r="F161" s="3"/>
      <c r="G161" s="3"/>
      <c r="H161">
        <f t="shared" si="105"/>
        <v>0</v>
      </c>
      <c r="L161">
        <f t="shared" si="102"/>
        <v>0</v>
      </c>
      <c r="M161">
        <f t="shared" si="103"/>
        <v>0</v>
      </c>
      <c r="O161">
        <f t="shared" si="98"/>
        <v>0</v>
      </c>
    </row>
    <row r="162" spans="2:15" ht="15.75" customHeight="1" x14ac:dyDescent="0.25">
      <c r="B162" s="3"/>
      <c r="C162" s="3"/>
      <c r="D162" s="3"/>
      <c r="E162" s="2" t="e">
        <f t="shared" si="93"/>
        <v>#DIV/0!</v>
      </c>
      <c r="F162" s="3"/>
      <c r="G162" s="3"/>
      <c r="H162">
        <f>F162-G162</f>
        <v>0</v>
      </c>
      <c r="L162">
        <f t="shared" si="102"/>
        <v>0</v>
      </c>
      <c r="M162">
        <f t="shared" si="103"/>
        <v>0</v>
      </c>
      <c r="O162">
        <f t="shared" si="98"/>
        <v>0</v>
      </c>
    </row>
    <row r="163" spans="2:15" ht="15" customHeight="1" x14ac:dyDescent="0.25">
      <c r="B163" s="3"/>
      <c r="C163" s="3"/>
      <c r="D163" s="3"/>
      <c r="E163" s="2" t="e">
        <f t="shared" si="93"/>
        <v>#DIV/0!</v>
      </c>
      <c r="F163" s="3"/>
      <c r="G163" s="3"/>
      <c r="H163">
        <f t="shared" ref="H163:H226" si="108">F163-G163</f>
        <v>0</v>
      </c>
      <c r="L163">
        <f t="shared" si="102"/>
        <v>0</v>
      </c>
      <c r="M163">
        <f t="shared" si="103"/>
        <v>0</v>
      </c>
      <c r="O163">
        <f t="shared" si="98"/>
        <v>0</v>
      </c>
    </row>
    <row r="164" spans="2:15" x14ac:dyDescent="0.25">
      <c r="B164" s="3"/>
      <c r="C164" s="3"/>
      <c r="D164" s="3"/>
      <c r="E164" s="2" t="e">
        <f t="shared" si="93"/>
        <v>#DIV/0!</v>
      </c>
      <c r="F164" s="3"/>
      <c r="G164" s="3"/>
      <c r="H164">
        <f t="shared" si="108"/>
        <v>0</v>
      </c>
      <c r="L164">
        <f t="shared" si="102"/>
        <v>0</v>
      </c>
      <c r="M164">
        <f t="shared" si="103"/>
        <v>0</v>
      </c>
      <c r="O164">
        <f t="shared" si="98"/>
        <v>0</v>
      </c>
    </row>
    <row r="165" spans="2:15" x14ac:dyDescent="0.25">
      <c r="B165" s="3"/>
      <c r="C165" s="3"/>
      <c r="D165" s="3"/>
      <c r="E165" s="2" t="e">
        <f t="shared" si="93"/>
        <v>#DIV/0!</v>
      </c>
      <c r="H165">
        <f t="shared" si="108"/>
        <v>0</v>
      </c>
      <c r="L165">
        <v>0</v>
      </c>
      <c r="M165">
        <f t="shared" si="103"/>
        <v>0</v>
      </c>
      <c r="O165">
        <f t="shared" si="98"/>
        <v>0</v>
      </c>
    </row>
    <row r="166" spans="2:15" ht="14.25" customHeight="1" x14ac:dyDescent="0.25">
      <c r="B166" s="3"/>
      <c r="C166" s="3"/>
      <c r="D166" s="3"/>
      <c r="E166" s="2" t="e">
        <f t="shared" si="93"/>
        <v>#DIV/0!</v>
      </c>
      <c r="H166">
        <f t="shared" si="108"/>
        <v>0</v>
      </c>
      <c r="L166">
        <v>0</v>
      </c>
      <c r="M166">
        <f t="shared" si="103"/>
        <v>0</v>
      </c>
      <c r="O166">
        <f t="shared" si="98"/>
        <v>0</v>
      </c>
    </row>
    <row r="167" spans="2:15" x14ac:dyDescent="0.25">
      <c r="B167" s="3"/>
      <c r="C167" s="3"/>
      <c r="D167" s="3"/>
      <c r="E167" s="2" t="e">
        <f t="shared" si="93"/>
        <v>#DIV/0!</v>
      </c>
      <c r="H167">
        <f t="shared" si="108"/>
        <v>0</v>
      </c>
      <c r="L167">
        <f t="shared" ref="L167:L174" si="109">B167*10</f>
        <v>0</v>
      </c>
      <c r="M167">
        <f t="shared" si="103"/>
        <v>0</v>
      </c>
      <c r="O167">
        <f t="shared" si="98"/>
        <v>0</v>
      </c>
    </row>
    <row r="168" spans="2:15" x14ac:dyDescent="0.25">
      <c r="B168" s="3"/>
      <c r="C168" s="3"/>
      <c r="D168" s="3"/>
      <c r="E168" s="2" t="e">
        <f t="shared" si="93"/>
        <v>#DIV/0!</v>
      </c>
      <c r="H168">
        <f t="shared" si="108"/>
        <v>0</v>
      </c>
      <c r="L168">
        <f t="shared" si="109"/>
        <v>0</v>
      </c>
      <c r="M168">
        <f t="shared" si="103"/>
        <v>0</v>
      </c>
      <c r="O168">
        <f>SUM(I168:N168)</f>
        <v>0</v>
      </c>
    </row>
    <row r="169" spans="2:15" x14ac:dyDescent="0.25">
      <c r="B169" s="3"/>
      <c r="C169" s="3"/>
      <c r="D169" s="3"/>
      <c r="E169" s="2" t="e">
        <f t="shared" si="93"/>
        <v>#DIV/0!</v>
      </c>
      <c r="H169">
        <f t="shared" si="108"/>
        <v>0</v>
      </c>
      <c r="L169">
        <f t="shared" si="109"/>
        <v>0</v>
      </c>
      <c r="M169">
        <f t="shared" si="103"/>
        <v>0</v>
      </c>
      <c r="O169">
        <f t="shared" ref="O169:O232" si="110">SUM(I169:N169)</f>
        <v>0</v>
      </c>
    </row>
    <row r="170" spans="2:15" x14ac:dyDescent="0.25">
      <c r="B170" s="3"/>
      <c r="C170" s="3"/>
      <c r="D170" s="3"/>
      <c r="E170" s="2" t="e">
        <f t="shared" si="93"/>
        <v>#DIV/0!</v>
      </c>
      <c r="L170">
        <f t="shared" si="109"/>
        <v>0</v>
      </c>
      <c r="M170">
        <f t="shared" si="103"/>
        <v>0</v>
      </c>
      <c r="O170">
        <f t="shared" si="110"/>
        <v>0</v>
      </c>
    </row>
    <row r="171" spans="2:15" x14ac:dyDescent="0.25">
      <c r="B171" s="3"/>
      <c r="C171" s="3"/>
      <c r="D171" s="3"/>
      <c r="E171" s="2" t="e">
        <f t="shared" si="93"/>
        <v>#DIV/0!</v>
      </c>
      <c r="H171">
        <f t="shared" ref="H171:H176" si="111">F171-G171</f>
        <v>0</v>
      </c>
      <c r="L171">
        <f t="shared" si="109"/>
        <v>0</v>
      </c>
      <c r="M171">
        <f t="shared" si="103"/>
        <v>0</v>
      </c>
      <c r="O171">
        <f t="shared" si="110"/>
        <v>0</v>
      </c>
    </row>
    <row r="172" spans="2:15" x14ac:dyDescent="0.25">
      <c r="B172" s="3"/>
      <c r="C172" s="3"/>
      <c r="D172" s="3"/>
      <c r="E172" s="2" t="e">
        <f t="shared" si="93"/>
        <v>#DIV/0!</v>
      </c>
      <c r="H172">
        <f t="shared" si="111"/>
        <v>0</v>
      </c>
      <c r="L172">
        <f t="shared" si="109"/>
        <v>0</v>
      </c>
      <c r="M172">
        <f t="shared" si="103"/>
        <v>0</v>
      </c>
      <c r="O172">
        <f t="shared" si="110"/>
        <v>0</v>
      </c>
    </row>
    <row r="173" spans="2:15" x14ac:dyDescent="0.25">
      <c r="B173" s="3"/>
      <c r="C173" s="3"/>
      <c r="D173" s="3"/>
      <c r="E173" s="2" t="e">
        <f t="shared" si="93"/>
        <v>#DIV/0!</v>
      </c>
      <c r="H173">
        <f t="shared" si="111"/>
        <v>0</v>
      </c>
      <c r="L173">
        <f t="shared" si="109"/>
        <v>0</v>
      </c>
      <c r="M173">
        <f t="shared" si="103"/>
        <v>0</v>
      </c>
      <c r="O173">
        <f t="shared" si="110"/>
        <v>0</v>
      </c>
    </row>
    <row r="174" spans="2:15" x14ac:dyDescent="0.25">
      <c r="B174" s="3"/>
      <c r="C174" s="3"/>
      <c r="D174" s="3"/>
      <c r="E174" s="2" t="e">
        <f t="shared" si="93"/>
        <v>#DIV/0!</v>
      </c>
      <c r="H174">
        <f t="shared" si="111"/>
        <v>0</v>
      </c>
      <c r="L174">
        <f t="shared" si="109"/>
        <v>0</v>
      </c>
      <c r="M174">
        <f t="shared" si="103"/>
        <v>0</v>
      </c>
      <c r="O174">
        <f t="shared" si="110"/>
        <v>0</v>
      </c>
    </row>
    <row r="175" spans="2:15" ht="14.25" customHeight="1" x14ac:dyDescent="0.25">
      <c r="B175" s="3"/>
      <c r="C175" s="3"/>
      <c r="D175" s="3"/>
      <c r="E175" s="2" t="e">
        <f t="shared" ref="E175:E238" si="112">(B175)/(B175+C175+D175)</f>
        <v>#DIV/0!</v>
      </c>
      <c r="H175">
        <f t="shared" si="111"/>
        <v>0</v>
      </c>
      <c r="L175">
        <v>0</v>
      </c>
      <c r="M175">
        <f t="shared" si="103"/>
        <v>0</v>
      </c>
      <c r="O175">
        <f t="shared" si="110"/>
        <v>0</v>
      </c>
    </row>
    <row r="176" spans="2:15" x14ac:dyDescent="0.25">
      <c r="B176" s="3"/>
      <c r="C176" s="3"/>
      <c r="D176" s="3"/>
      <c r="E176" s="2" t="e">
        <f t="shared" si="112"/>
        <v>#DIV/0!</v>
      </c>
      <c r="H176">
        <f t="shared" si="111"/>
        <v>0</v>
      </c>
      <c r="L176">
        <f t="shared" ref="L176:L239" si="113">B176*10</f>
        <v>0</v>
      </c>
      <c r="M176">
        <f t="shared" si="103"/>
        <v>0</v>
      </c>
      <c r="O176">
        <f t="shared" si="110"/>
        <v>0</v>
      </c>
    </row>
    <row r="177" spans="2:15" x14ac:dyDescent="0.25">
      <c r="B177" s="3"/>
      <c r="C177" s="3"/>
      <c r="D177" s="3"/>
      <c r="E177" s="2" t="e">
        <f t="shared" si="112"/>
        <v>#DIV/0!</v>
      </c>
      <c r="H177">
        <f t="shared" si="108"/>
        <v>0</v>
      </c>
      <c r="L177">
        <f t="shared" si="113"/>
        <v>0</v>
      </c>
      <c r="M177">
        <f t="shared" si="103"/>
        <v>0</v>
      </c>
      <c r="O177">
        <f t="shared" si="110"/>
        <v>0</v>
      </c>
    </row>
    <row r="178" spans="2:15" x14ac:dyDescent="0.25">
      <c r="B178" s="3"/>
      <c r="C178" s="3"/>
      <c r="D178" s="3"/>
      <c r="E178" s="2" t="e">
        <f t="shared" si="112"/>
        <v>#DIV/0!</v>
      </c>
      <c r="H178">
        <f t="shared" si="108"/>
        <v>0</v>
      </c>
      <c r="L178">
        <f t="shared" si="113"/>
        <v>0</v>
      </c>
      <c r="M178">
        <f t="shared" si="103"/>
        <v>0</v>
      </c>
      <c r="O178">
        <f t="shared" si="110"/>
        <v>0</v>
      </c>
    </row>
    <row r="179" spans="2:15" x14ac:dyDescent="0.25">
      <c r="B179" s="3"/>
      <c r="C179" s="3"/>
      <c r="D179" s="3"/>
      <c r="E179" s="2" t="e">
        <f t="shared" si="112"/>
        <v>#DIV/0!</v>
      </c>
      <c r="H179">
        <f t="shared" si="108"/>
        <v>0</v>
      </c>
      <c r="L179">
        <f t="shared" si="113"/>
        <v>0</v>
      </c>
      <c r="M179">
        <f t="shared" si="103"/>
        <v>0</v>
      </c>
      <c r="O179">
        <f t="shared" si="110"/>
        <v>0</v>
      </c>
    </row>
    <row r="180" spans="2:15" ht="14.25" customHeight="1" x14ac:dyDescent="0.25">
      <c r="B180" s="3"/>
      <c r="C180" s="3"/>
      <c r="D180" s="3"/>
      <c r="E180" s="2" t="e">
        <f t="shared" si="112"/>
        <v>#DIV/0!</v>
      </c>
      <c r="H180">
        <f t="shared" si="108"/>
        <v>0</v>
      </c>
      <c r="L180">
        <v>0</v>
      </c>
      <c r="M180">
        <f t="shared" si="103"/>
        <v>0</v>
      </c>
      <c r="O180">
        <f t="shared" si="110"/>
        <v>0</v>
      </c>
    </row>
    <row r="181" spans="2:15" ht="14.25" customHeight="1" x14ac:dyDescent="0.25">
      <c r="B181" s="3"/>
      <c r="C181" s="3"/>
      <c r="D181" s="3"/>
      <c r="E181" s="2" t="e">
        <f t="shared" si="112"/>
        <v>#DIV/0!</v>
      </c>
      <c r="H181">
        <f t="shared" si="108"/>
        <v>0</v>
      </c>
      <c r="L181">
        <v>0</v>
      </c>
      <c r="M181">
        <f t="shared" si="103"/>
        <v>0</v>
      </c>
      <c r="O181">
        <f t="shared" si="110"/>
        <v>0</v>
      </c>
    </row>
    <row r="182" spans="2:15" x14ac:dyDescent="0.25">
      <c r="B182" s="3"/>
      <c r="C182" s="3"/>
      <c r="D182" s="3"/>
      <c r="E182" s="2" t="e">
        <f t="shared" si="112"/>
        <v>#DIV/0!</v>
      </c>
      <c r="H182">
        <f t="shared" si="108"/>
        <v>0</v>
      </c>
      <c r="L182">
        <f t="shared" ref="L182" si="114">B182*10</f>
        <v>0</v>
      </c>
      <c r="M182">
        <f t="shared" si="103"/>
        <v>0</v>
      </c>
      <c r="O182">
        <f t="shared" si="110"/>
        <v>0</v>
      </c>
    </row>
    <row r="183" spans="2:15" x14ac:dyDescent="0.25">
      <c r="B183" s="3"/>
      <c r="C183" s="3"/>
      <c r="D183" s="3"/>
      <c r="E183" s="2" t="e">
        <f t="shared" si="112"/>
        <v>#DIV/0!</v>
      </c>
      <c r="H183">
        <f t="shared" si="108"/>
        <v>0</v>
      </c>
      <c r="L183">
        <f t="shared" si="113"/>
        <v>0</v>
      </c>
      <c r="M183">
        <f t="shared" si="103"/>
        <v>0</v>
      </c>
      <c r="O183">
        <f t="shared" si="110"/>
        <v>0</v>
      </c>
    </row>
    <row r="184" spans="2:15" x14ac:dyDescent="0.25">
      <c r="B184" s="3"/>
      <c r="C184" s="3"/>
      <c r="D184" s="3"/>
      <c r="E184" s="2" t="e">
        <f t="shared" si="112"/>
        <v>#DIV/0!</v>
      </c>
      <c r="H184">
        <f t="shared" si="108"/>
        <v>0</v>
      </c>
      <c r="L184">
        <f t="shared" si="113"/>
        <v>0</v>
      </c>
      <c r="M184">
        <f t="shared" si="103"/>
        <v>0</v>
      </c>
      <c r="O184">
        <f t="shared" si="110"/>
        <v>0</v>
      </c>
    </row>
    <row r="185" spans="2:15" x14ac:dyDescent="0.25">
      <c r="B185" s="3"/>
      <c r="C185" s="3"/>
      <c r="D185" s="3"/>
      <c r="E185" s="2" t="e">
        <f t="shared" si="112"/>
        <v>#DIV/0!</v>
      </c>
      <c r="H185">
        <f t="shared" si="108"/>
        <v>0</v>
      </c>
      <c r="L185">
        <f t="shared" si="113"/>
        <v>0</v>
      </c>
      <c r="M185">
        <f t="shared" si="103"/>
        <v>0</v>
      </c>
      <c r="O185">
        <f t="shared" si="110"/>
        <v>0</v>
      </c>
    </row>
    <row r="186" spans="2:15" x14ac:dyDescent="0.25">
      <c r="B186" s="3"/>
      <c r="C186" s="3"/>
      <c r="D186" s="3"/>
      <c r="E186" s="2" t="e">
        <f t="shared" si="112"/>
        <v>#DIV/0!</v>
      </c>
      <c r="H186">
        <f t="shared" si="108"/>
        <v>0</v>
      </c>
      <c r="L186">
        <f t="shared" si="113"/>
        <v>0</v>
      </c>
      <c r="M186">
        <f t="shared" si="103"/>
        <v>0</v>
      </c>
      <c r="O186">
        <f t="shared" si="110"/>
        <v>0</v>
      </c>
    </row>
    <row r="187" spans="2:15" x14ac:dyDescent="0.25">
      <c r="B187" s="3"/>
      <c r="C187" s="3"/>
      <c r="D187" s="3"/>
      <c r="E187" s="2" t="e">
        <f t="shared" si="112"/>
        <v>#DIV/0!</v>
      </c>
      <c r="H187">
        <f t="shared" si="108"/>
        <v>0</v>
      </c>
      <c r="L187">
        <f t="shared" si="113"/>
        <v>0</v>
      </c>
      <c r="M187">
        <f t="shared" si="103"/>
        <v>0</v>
      </c>
      <c r="O187">
        <f t="shared" si="110"/>
        <v>0</v>
      </c>
    </row>
    <row r="188" spans="2:15" x14ac:dyDescent="0.25">
      <c r="B188" s="3"/>
      <c r="C188" s="3"/>
      <c r="D188" s="3"/>
      <c r="E188" s="2" t="e">
        <f t="shared" si="112"/>
        <v>#DIV/0!</v>
      </c>
      <c r="H188">
        <f t="shared" si="108"/>
        <v>0</v>
      </c>
      <c r="L188">
        <f t="shared" si="113"/>
        <v>0</v>
      </c>
      <c r="M188">
        <f t="shared" si="103"/>
        <v>0</v>
      </c>
      <c r="O188">
        <f t="shared" si="110"/>
        <v>0</v>
      </c>
    </row>
    <row r="189" spans="2:15" x14ac:dyDescent="0.25">
      <c r="B189" s="3"/>
      <c r="C189" s="3"/>
      <c r="D189" s="3"/>
      <c r="E189" s="2" t="e">
        <f t="shared" si="112"/>
        <v>#DIV/0!</v>
      </c>
      <c r="H189">
        <f t="shared" si="108"/>
        <v>0</v>
      </c>
      <c r="L189">
        <f t="shared" si="113"/>
        <v>0</v>
      </c>
      <c r="M189">
        <f t="shared" si="103"/>
        <v>0</v>
      </c>
      <c r="O189">
        <f t="shared" si="110"/>
        <v>0</v>
      </c>
    </row>
    <row r="190" spans="2:15" x14ac:dyDescent="0.25">
      <c r="B190" s="3"/>
      <c r="C190" s="3"/>
      <c r="D190" s="3"/>
      <c r="E190" s="2" t="e">
        <f t="shared" si="112"/>
        <v>#DIV/0!</v>
      </c>
      <c r="H190">
        <f t="shared" si="108"/>
        <v>0</v>
      </c>
      <c r="L190">
        <f t="shared" si="113"/>
        <v>0</v>
      </c>
      <c r="M190">
        <f t="shared" si="103"/>
        <v>0</v>
      </c>
      <c r="O190">
        <f t="shared" si="110"/>
        <v>0</v>
      </c>
    </row>
    <row r="191" spans="2:15" ht="14.25" customHeight="1" x14ac:dyDescent="0.25">
      <c r="B191" s="3"/>
      <c r="C191" s="3"/>
      <c r="D191" s="3"/>
      <c r="E191" s="2" t="e">
        <f t="shared" si="112"/>
        <v>#DIV/0!</v>
      </c>
      <c r="H191">
        <f t="shared" si="108"/>
        <v>0</v>
      </c>
      <c r="L191">
        <v>0</v>
      </c>
      <c r="M191">
        <f t="shared" si="103"/>
        <v>0</v>
      </c>
      <c r="O191">
        <f t="shared" si="110"/>
        <v>0</v>
      </c>
    </row>
    <row r="192" spans="2:15" ht="14.25" customHeight="1" x14ac:dyDescent="0.25">
      <c r="B192" s="3"/>
      <c r="C192" s="3"/>
      <c r="D192" s="3"/>
      <c r="E192" s="2" t="e">
        <f t="shared" si="112"/>
        <v>#DIV/0!</v>
      </c>
      <c r="H192">
        <f t="shared" si="108"/>
        <v>0</v>
      </c>
      <c r="L192">
        <v>0</v>
      </c>
      <c r="M192">
        <f t="shared" si="103"/>
        <v>0</v>
      </c>
      <c r="O192">
        <f t="shared" si="110"/>
        <v>0</v>
      </c>
    </row>
    <row r="193" spans="2:15" x14ac:dyDescent="0.25">
      <c r="B193" s="3"/>
      <c r="C193" s="3"/>
      <c r="D193" s="3"/>
      <c r="E193" s="2" t="e">
        <f t="shared" si="112"/>
        <v>#DIV/0!</v>
      </c>
      <c r="H193">
        <f t="shared" si="108"/>
        <v>0</v>
      </c>
      <c r="L193">
        <f t="shared" si="113"/>
        <v>0</v>
      </c>
      <c r="M193">
        <f t="shared" si="103"/>
        <v>0</v>
      </c>
      <c r="O193">
        <f t="shared" si="110"/>
        <v>0</v>
      </c>
    </row>
    <row r="194" spans="2:15" ht="14.25" customHeight="1" x14ac:dyDescent="0.25">
      <c r="B194" s="3"/>
      <c r="C194" s="3"/>
      <c r="D194" s="3"/>
      <c r="E194" s="2" t="e">
        <f t="shared" si="112"/>
        <v>#DIV/0!</v>
      </c>
      <c r="H194">
        <f t="shared" si="108"/>
        <v>0</v>
      </c>
      <c r="L194">
        <v>0</v>
      </c>
      <c r="M194">
        <f t="shared" si="103"/>
        <v>0</v>
      </c>
      <c r="O194">
        <f t="shared" si="110"/>
        <v>0</v>
      </c>
    </row>
    <row r="195" spans="2:15" x14ac:dyDescent="0.25">
      <c r="B195" s="3"/>
      <c r="C195" s="3"/>
      <c r="D195" s="3"/>
      <c r="E195" s="2" t="e">
        <f t="shared" si="112"/>
        <v>#DIV/0!</v>
      </c>
      <c r="H195">
        <f t="shared" si="108"/>
        <v>0</v>
      </c>
      <c r="L195">
        <f t="shared" ref="L195:L197" si="115">B195*10</f>
        <v>0</v>
      </c>
      <c r="M195">
        <f t="shared" si="103"/>
        <v>0</v>
      </c>
      <c r="O195">
        <f t="shared" si="110"/>
        <v>0</v>
      </c>
    </row>
    <row r="196" spans="2:15" x14ac:dyDescent="0.25">
      <c r="B196" s="3"/>
      <c r="C196" s="3"/>
      <c r="D196" s="3"/>
      <c r="E196" s="2" t="e">
        <f t="shared" si="112"/>
        <v>#DIV/0!</v>
      </c>
      <c r="H196">
        <f t="shared" si="108"/>
        <v>0</v>
      </c>
      <c r="L196">
        <f t="shared" si="115"/>
        <v>0</v>
      </c>
      <c r="M196">
        <f t="shared" si="103"/>
        <v>0</v>
      </c>
      <c r="O196">
        <f t="shared" si="110"/>
        <v>0</v>
      </c>
    </row>
    <row r="197" spans="2:15" ht="16.5" customHeight="1" x14ac:dyDescent="0.25">
      <c r="B197" s="3"/>
      <c r="C197" s="3"/>
      <c r="D197" s="3"/>
      <c r="E197" s="2" t="e">
        <f t="shared" si="112"/>
        <v>#DIV/0!</v>
      </c>
      <c r="H197">
        <f t="shared" si="108"/>
        <v>0</v>
      </c>
      <c r="L197">
        <f t="shared" si="115"/>
        <v>0</v>
      </c>
      <c r="M197">
        <f t="shared" si="103"/>
        <v>0</v>
      </c>
      <c r="O197">
        <f t="shared" si="110"/>
        <v>0</v>
      </c>
    </row>
    <row r="198" spans="2:15" ht="14.25" customHeight="1" x14ac:dyDescent="0.25">
      <c r="B198" s="3"/>
      <c r="C198" s="3"/>
      <c r="D198" s="3"/>
      <c r="E198" s="2" t="e">
        <f t="shared" si="112"/>
        <v>#DIV/0!</v>
      </c>
      <c r="H198">
        <f t="shared" si="108"/>
        <v>0</v>
      </c>
      <c r="L198">
        <v>0</v>
      </c>
      <c r="M198">
        <f t="shared" si="103"/>
        <v>0</v>
      </c>
      <c r="O198">
        <f t="shared" si="110"/>
        <v>0</v>
      </c>
    </row>
    <row r="199" spans="2:15" x14ac:dyDescent="0.25">
      <c r="B199" s="3"/>
      <c r="C199" s="3"/>
      <c r="D199" s="3"/>
      <c r="E199" s="2" t="e">
        <f t="shared" si="112"/>
        <v>#DIV/0!</v>
      </c>
      <c r="H199">
        <f t="shared" si="108"/>
        <v>0</v>
      </c>
      <c r="L199">
        <f t="shared" ref="L199" si="116">B199*10</f>
        <v>0</v>
      </c>
      <c r="M199">
        <f t="shared" si="103"/>
        <v>0</v>
      </c>
      <c r="O199">
        <f t="shared" si="110"/>
        <v>0</v>
      </c>
    </row>
    <row r="200" spans="2:15" x14ac:dyDescent="0.25">
      <c r="B200" s="3"/>
      <c r="C200" s="3"/>
      <c r="D200" s="3"/>
      <c r="E200" s="2" t="e">
        <f t="shared" si="112"/>
        <v>#DIV/0!</v>
      </c>
      <c r="H200">
        <f t="shared" si="108"/>
        <v>0</v>
      </c>
      <c r="L200">
        <f t="shared" si="113"/>
        <v>0</v>
      </c>
      <c r="M200">
        <f t="shared" si="103"/>
        <v>0</v>
      </c>
      <c r="O200">
        <f t="shared" si="110"/>
        <v>0</v>
      </c>
    </row>
    <row r="201" spans="2:15" x14ac:dyDescent="0.25">
      <c r="B201" s="3"/>
      <c r="C201" s="3"/>
      <c r="D201" s="3"/>
      <c r="E201" s="2" t="e">
        <f t="shared" si="112"/>
        <v>#DIV/0!</v>
      </c>
      <c r="H201">
        <f t="shared" si="108"/>
        <v>0</v>
      </c>
      <c r="L201">
        <f t="shared" si="113"/>
        <v>0</v>
      </c>
      <c r="M201">
        <f t="shared" si="103"/>
        <v>0</v>
      </c>
      <c r="O201">
        <f t="shared" si="110"/>
        <v>0</v>
      </c>
    </row>
    <row r="202" spans="2:15" ht="14.25" customHeight="1" x14ac:dyDescent="0.25">
      <c r="B202" s="3"/>
      <c r="C202" s="3"/>
      <c r="D202" s="3"/>
      <c r="E202" s="2" t="e">
        <f t="shared" si="112"/>
        <v>#DIV/0!</v>
      </c>
      <c r="H202">
        <f t="shared" si="108"/>
        <v>0</v>
      </c>
      <c r="L202">
        <v>0</v>
      </c>
      <c r="M202">
        <f t="shared" si="103"/>
        <v>0</v>
      </c>
      <c r="O202">
        <f t="shared" si="110"/>
        <v>0</v>
      </c>
    </row>
    <row r="203" spans="2:15" x14ac:dyDescent="0.25">
      <c r="B203" s="3"/>
      <c r="C203" s="3"/>
      <c r="D203" s="3"/>
      <c r="E203" s="2" t="e">
        <f t="shared" si="112"/>
        <v>#DIV/0!</v>
      </c>
      <c r="H203">
        <f t="shared" si="108"/>
        <v>0</v>
      </c>
      <c r="L203">
        <f t="shared" si="113"/>
        <v>0</v>
      </c>
      <c r="M203">
        <f t="shared" si="103"/>
        <v>0</v>
      </c>
      <c r="O203">
        <f t="shared" si="110"/>
        <v>0</v>
      </c>
    </row>
    <row r="204" spans="2:15" x14ac:dyDescent="0.25">
      <c r="B204" s="3"/>
      <c r="C204" s="3"/>
      <c r="D204" s="3"/>
      <c r="E204" s="2" t="e">
        <f t="shared" si="112"/>
        <v>#DIV/0!</v>
      </c>
      <c r="H204">
        <f t="shared" si="108"/>
        <v>0</v>
      </c>
      <c r="L204">
        <f t="shared" si="113"/>
        <v>0</v>
      </c>
      <c r="M204">
        <f t="shared" si="103"/>
        <v>0</v>
      </c>
      <c r="O204">
        <f t="shared" si="110"/>
        <v>0</v>
      </c>
    </row>
    <row r="205" spans="2:15" x14ac:dyDescent="0.25">
      <c r="B205" s="3"/>
      <c r="C205" s="3"/>
      <c r="D205" s="3"/>
      <c r="E205" s="2" t="e">
        <f t="shared" si="112"/>
        <v>#DIV/0!</v>
      </c>
      <c r="H205">
        <f t="shared" si="108"/>
        <v>0</v>
      </c>
      <c r="L205">
        <f t="shared" si="113"/>
        <v>0</v>
      </c>
      <c r="M205">
        <f t="shared" si="103"/>
        <v>0</v>
      </c>
      <c r="O205">
        <f t="shared" si="110"/>
        <v>0</v>
      </c>
    </row>
    <row r="206" spans="2:15" x14ac:dyDescent="0.25">
      <c r="B206" s="3"/>
      <c r="C206" s="3"/>
      <c r="D206" s="3"/>
      <c r="E206" s="2" t="e">
        <f t="shared" si="112"/>
        <v>#DIV/0!</v>
      </c>
      <c r="H206">
        <f t="shared" si="108"/>
        <v>0</v>
      </c>
      <c r="L206">
        <f t="shared" si="113"/>
        <v>0</v>
      </c>
      <c r="M206">
        <f t="shared" si="103"/>
        <v>0</v>
      </c>
      <c r="O206">
        <f t="shared" si="110"/>
        <v>0</v>
      </c>
    </row>
    <row r="207" spans="2:15" x14ac:dyDescent="0.25">
      <c r="B207" s="3"/>
      <c r="C207" s="3"/>
      <c r="D207" s="3"/>
      <c r="E207" s="2" t="e">
        <f t="shared" si="112"/>
        <v>#DIV/0!</v>
      </c>
      <c r="H207">
        <f t="shared" si="108"/>
        <v>0</v>
      </c>
      <c r="L207">
        <f t="shared" si="113"/>
        <v>0</v>
      </c>
      <c r="M207">
        <f t="shared" si="103"/>
        <v>0</v>
      </c>
      <c r="O207">
        <f t="shared" si="110"/>
        <v>0</v>
      </c>
    </row>
    <row r="208" spans="2:15" x14ac:dyDescent="0.25">
      <c r="E208" s="2" t="e">
        <f t="shared" si="112"/>
        <v>#DIV/0!</v>
      </c>
      <c r="H208">
        <f t="shared" si="108"/>
        <v>0</v>
      </c>
      <c r="L208">
        <f t="shared" si="113"/>
        <v>0</v>
      </c>
      <c r="M208">
        <f t="shared" si="103"/>
        <v>0</v>
      </c>
      <c r="O208">
        <f t="shared" si="110"/>
        <v>0</v>
      </c>
    </row>
    <row r="209" spans="5:15" x14ac:dyDescent="0.25">
      <c r="E209" s="2" t="e">
        <f t="shared" si="112"/>
        <v>#DIV/0!</v>
      </c>
      <c r="H209">
        <f t="shared" si="108"/>
        <v>0</v>
      </c>
      <c r="L209">
        <f t="shared" si="113"/>
        <v>0</v>
      </c>
      <c r="M209">
        <f t="shared" si="103"/>
        <v>0</v>
      </c>
      <c r="O209">
        <f t="shared" si="110"/>
        <v>0</v>
      </c>
    </row>
    <row r="210" spans="5:15" x14ac:dyDescent="0.25">
      <c r="E210" s="2" t="e">
        <f t="shared" si="112"/>
        <v>#DIV/0!</v>
      </c>
      <c r="H210">
        <f t="shared" si="108"/>
        <v>0</v>
      </c>
      <c r="L210">
        <f t="shared" si="113"/>
        <v>0</v>
      </c>
      <c r="M210">
        <f t="shared" si="103"/>
        <v>0</v>
      </c>
      <c r="O210">
        <f t="shared" si="110"/>
        <v>0</v>
      </c>
    </row>
    <row r="211" spans="5:15" x14ac:dyDescent="0.25">
      <c r="E211" s="2" t="e">
        <f t="shared" si="112"/>
        <v>#DIV/0!</v>
      </c>
      <c r="H211">
        <f t="shared" si="108"/>
        <v>0</v>
      </c>
      <c r="L211">
        <f t="shared" si="113"/>
        <v>0</v>
      </c>
      <c r="M211">
        <f t="shared" si="103"/>
        <v>0</v>
      </c>
      <c r="O211">
        <f t="shared" si="110"/>
        <v>0</v>
      </c>
    </row>
    <row r="212" spans="5:15" x14ac:dyDescent="0.25">
      <c r="E212" s="2" t="e">
        <f t="shared" si="112"/>
        <v>#DIV/0!</v>
      </c>
      <c r="H212">
        <f t="shared" si="108"/>
        <v>0</v>
      </c>
      <c r="L212">
        <f t="shared" si="113"/>
        <v>0</v>
      </c>
      <c r="M212">
        <f t="shared" si="103"/>
        <v>0</v>
      </c>
      <c r="O212">
        <f t="shared" si="110"/>
        <v>0</v>
      </c>
    </row>
    <row r="213" spans="5:15" x14ac:dyDescent="0.25">
      <c r="E213" s="2" t="e">
        <f t="shared" si="112"/>
        <v>#DIV/0!</v>
      </c>
      <c r="H213">
        <f t="shared" si="108"/>
        <v>0</v>
      </c>
      <c r="L213">
        <f t="shared" si="113"/>
        <v>0</v>
      </c>
      <c r="M213">
        <f t="shared" si="103"/>
        <v>0</v>
      </c>
      <c r="O213">
        <f t="shared" si="110"/>
        <v>0</v>
      </c>
    </row>
    <row r="214" spans="5:15" x14ac:dyDescent="0.25">
      <c r="E214" s="2" t="e">
        <f t="shared" si="112"/>
        <v>#DIV/0!</v>
      </c>
      <c r="H214">
        <f t="shared" si="108"/>
        <v>0</v>
      </c>
      <c r="L214">
        <f t="shared" si="113"/>
        <v>0</v>
      </c>
      <c r="M214">
        <f t="shared" si="103"/>
        <v>0</v>
      </c>
      <c r="O214">
        <f t="shared" si="110"/>
        <v>0</v>
      </c>
    </row>
    <row r="215" spans="5:15" x14ac:dyDescent="0.25">
      <c r="E215" s="2" t="e">
        <f t="shared" si="112"/>
        <v>#DIV/0!</v>
      </c>
      <c r="H215">
        <f t="shared" si="108"/>
        <v>0</v>
      </c>
      <c r="L215">
        <f t="shared" si="113"/>
        <v>0</v>
      </c>
      <c r="M215">
        <v>0</v>
      </c>
      <c r="O215">
        <f t="shared" si="110"/>
        <v>0</v>
      </c>
    </row>
    <row r="216" spans="5:15" x14ac:dyDescent="0.25">
      <c r="E216" s="2" t="e">
        <f t="shared" si="112"/>
        <v>#DIV/0!</v>
      </c>
      <c r="H216">
        <f t="shared" si="108"/>
        <v>0</v>
      </c>
      <c r="L216">
        <f t="shared" si="113"/>
        <v>0</v>
      </c>
      <c r="M216">
        <f t="shared" ref="M216:M274" si="117">D216*5</f>
        <v>0</v>
      </c>
      <c r="O216">
        <f t="shared" si="110"/>
        <v>0</v>
      </c>
    </row>
    <row r="217" spans="5:15" x14ac:dyDescent="0.25">
      <c r="E217" s="2" t="e">
        <f t="shared" si="112"/>
        <v>#DIV/0!</v>
      </c>
      <c r="H217">
        <f t="shared" si="108"/>
        <v>0</v>
      </c>
      <c r="L217">
        <f t="shared" si="113"/>
        <v>0</v>
      </c>
      <c r="M217">
        <f t="shared" si="117"/>
        <v>0</v>
      </c>
      <c r="O217">
        <f t="shared" si="110"/>
        <v>0</v>
      </c>
    </row>
    <row r="218" spans="5:15" x14ac:dyDescent="0.25">
      <c r="E218" s="2" t="e">
        <f t="shared" si="112"/>
        <v>#DIV/0!</v>
      </c>
      <c r="H218">
        <f t="shared" si="108"/>
        <v>0</v>
      </c>
      <c r="L218">
        <f t="shared" si="113"/>
        <v>0</v>
      </c>
      <c r="M218">
        <f t="shared" si="117"/>
        <v>0</v>
      </c>
      <c r="O218">
        <f t="shared" si="110"/>
        <v>0</v>
      </c>
    </row>
    <row r="219" spans="5:15" x14ac:dyDescent="0.25">
      <c r="E219" s="2" t="e">
        <f t="shared" si="112"/>
        <v>#DIV/0!</v>
      </c>
      <c r="H219">
        <f t="shared" si="108"/>
        <v>0</v>
      </c>
      <c r="L219">
        <f t="shared" si="113"/>
        <v>0</v>
      </c>
      <c r="M219">
        <f t="shared" si="117"/>
        <v>0</v>
      </c>
      <c r="O219">
        <f t="shared" si="110"/>
        <v>0</v>
      </c>
    </row>
    <row r="220" spans="5:15" x14ac:dyDescent="0.25">
      <c r="E220" s="2" t="e">
        <f t="shared" si="112"/>
        <v>#DIV/0!</v>
      </c>
      <c r="H220">
        <f t="shared" si="108"/>
        <v>0</v>
      </c>
      <c r="L220">
        <f t="shared" si="113"/>
        <v>0</v>
      </c>
      <c r="M220">
        <f t="shared" si="117"/>
        <v>0</v>
      </c>
      <c r="O220">
        <f t="shared" si="110"/>
        <v>0</v>
      </c>
    </row>
    <row r="221" spans="5:15" x14ac:dyDescent="0.25">
      <c r="E221" s="2" t="e">
        <f t="shared" si="112"/>
        <v>#DIV/0!</v>
      </c>
      <c r="H221">
        <f t="shared" si="108"/>
        <v>0</v>
      </c>
      <c r="L221">
        <f t="shared" si="113"/>
        <v>0</v>
      </c>
      <c r="M221">
        <f t="shared" si="117"/>
        <v>0</v>
      </c>
      <c r="O221">
        <f t="shared" si="110"/>
        <v>0</v>
      </c>
    </row>
    <row r="222" spans="5:15" x14ac:dyDescent="0.25">
      <c r="E222" s="2" t="e">
        <f t="shared" si="112"/>
        <v>#DIV/0!</v>
      </c>
      <c r="H222">
        <f t="shared" si="108"/>
        <v>0</v>
      </c>
      <c r="L222">
        <f t="shared" si="113"/>
        <v>0</v>
      </c>
      <c r="M222">
        <f t="shared" si="117"/>
        <v>0</v>
      </c>
      <c r="O222">
        <f t="shared" si="110"/>
        <v>0</v>
      </c>
    </row>
    <row r="223" spans="5:15" x14ac:dyDescent="0.25">
      <c r="E223" s="2" t="e">
        <f t="shared" si="112"/>
        <v>#DIV/0!</v>
      </c>
      <c r="H223">
        <f t="shared" si="108"/>
        <v>0</v>
      </c>
      <c r="L223">
        <f t="shared" si="113"/>
        <v>0</v>
      </c>
      <c r="M223">
        <f t="shared" si="117"/>
        <v>0</v>
      </c>
      <c r="O223">
        <f t="shared" si="110"/>
        <v>0</v>
      </c>
    </row>
    <row r="224" spans="5:15" x14ac:dyDescent="0.25">
      <c r="E224" s="2" t="e">
        <f t="shared" si="112"/>
        <v>#DIV/0!</v>
      </c>
      <c r="H224">
        <f t="shared" si="108"/>
        <v>0</v>
      </c>
      <c r="L224">
        <f t="shared" si="113"/>
        <v>0</v>
      </c>
      <c r="M224">
        <f t="shared" si="117"/>
        <v>0</v>
      </c>
      <c r="O224">
        <f t="shared" si="110"/>
        <v>0</v>
      </c>
    </row>
    <row r="225" spans="1:16" x14ac:dyDescent="0.25">
      <c r="E225" s="2" t="e">
        <f t="shared" si="112"/>
        <v>#DIV/0!</v>
      </c>
      <c r="H225">
        <f t="shared" si="108"/>
        <v>0</v>
      </c>
      <c r="L225">
        <f t="shared" si="113"/>
        <v>0</v>
      </c>
      <c r="M225">
        <f t="shared" si="117"/>
        <v>0</v>
      </c>
      <c r="O225">
        <f t="shared" si="110"/>
        <v>0</v>
      </c>
    </row>
    <row r="226" spans="1:16" x14ac:dyDescent="0.25">
      <c r="E226" s="2" t="e">
        <f t="shared" si="112"/>
        <v>#DIV/0!</v>
      </c>
      <c r="H226">
        <f t="shared" si="108"/>
        <v>0</v>
      </c>
      <c r="L226">
        <f t="shared" si="113"/>
        <v>0</v>
      </c>
      <c r="M226">
        <f t="shared" si="117"/>
        <v>0</v>
      </c>
      <c r="O226">
        <f t="shared" si="110"/>
        <v>0</v>
      </c>
    </row>
    <row r="227" spans="1:16" x14ac:dyDescent="0.25">
      <c r="E227" s="2" t="e">
        <f t="shared" si="112"/>
        <v>#DIV/0!</v>
      </c>
      <c r="H227">
        <f t="shared" ref="H227:H274" si="118">F227-G227</f>
        <v>0</v>
      </c>
      <c r="L227">
        <f t="shared" si="113"/>
        <v>0</v>
      </c>
      <c r="M227">
        <f t="shared" si="117"/>
        <v>0</v>
      </c>
      <c r="O227">
        <f t="shared" si="110"/>
        <v>0</v>
      </c>
    </row>
    <row r="228" spans="1:16" x14ac:dyDescent="0.25">
      <c r="E228" s="2" t="e">
        <f t="shared" si="112"/>
        <v>#DIV/0!</v>
      </c>
      <c r="H228">
        <f t="shared" si="118"/>
        <v>0</v>
      </c>
      <c r="L228">
        <f t="shared" si="113"/>
        <v>0</v>
      </c>
      <c r="M228">
        <f t="shared" si="117"/>
        <v>0</v>
      </c>
      <c r="O228">
        <f t="shared" si="110"/>
        <v>0</v>
      </c>
    </row>
    <row r="229" spans="1:16" x14ac:dyDescent="0.25">
      <c r="E229" s="2" t="e">
        <f t="shared" si="112"/>
        <v>#DIV/0!</v>
      </c>
      <c r="H229">
        <f t="shared" si="118"/>
        <v>0</v>
      </c>
      <c r="L229">
        <f t="shared" si="113"/>
        <v>0</v>
      </c>
      <c r="M229">
        <f t="shared" si="117"/>
        <v>0</v>
      </c>
      <c r="O229">
        <f t="shared" si="110"/>
        <v>0</v>
      </c>
    </row>
    <row r="230" spans="1:16" x14ac:dyDescent="0.25">
      <c r="E230" s="2" t="e">
        <f t="shared" si="112"/>
        <v>#DIV/0!</v>
      </c>
      <c r="H230">
        <f t="shared" si="118"/>
        <v>0</v>
      </c>
      <c r="L230">
        <f t="shared" si="113"/>
        <v>0</v>
      </c>
      <c r="M230">
        <f t="shared" si="117"/>
        <v>0</v>
      </c>
      <c r="O230">
        <f t="shared" si="110"/>
        <v>0</v>
      </c>
    </row>
    <row r="231" spans="1:16" x14ac:dyDescent="0.25">
      <c r="E231" s="2" t="e">
        <f t="shared" si="112"/>
        <v>#DIV/0!</v>
      </c>
      <c r="H231">
        <f t="shared" si="118"/>
        <v>0</v>
      </c>
      <c r="L231">
        <f t="shared" si="113"/>
        <v>0</v>
      </c>
      <c r="M231">
        <f t="shared" si="117"/>
        <v>0</v>
      </c>
      <c r="O231">
        <f t="shared" si="110"/>
        <v>0</v>
      </c>
    </row>
    <row r="232" spans="1:16" x14ac:dyDescent="0.25">
      <c r="E232" s="2" t="e">
        <f t="shared" si="112"/>
        <v>#DIV/0!</v>
      </c>
      <c r="H232">
        <f t="shared" si="118"/>
        <v>0</v>
      </c>
      <c r="L232">
        <f t="shared" si="113"/>
        <v>0</v>
      </c>
      <c r="M232">
        <f t="shared" si="117"/>
        <v>0</v>
      </c>
      <c r="O232">
        <f t="shared" si="110"/>
        <v>0</v>
      </c>
    </row>
    <row r="233" spans="1:16" x14ac:dyDescent="0.25">
      <c r="E233" s="2" t="e">
        <f t="shared" si="112"/>
        <v>#DIV/0!</v>
      </c>
      <c r="H233">
        <f t="shared" si="118"/>
        <v>0</v>
      </c>
      <c r="L233">
        <f t="shared" si="113"/>
        <v>0</v>
      </c>
      <c r="M233">
        <f t="shared" si="117"/>
        <v>0</v>
      </c>
      <c r="O233">
        <f t="shared" ref="O233:O274" si="119">SUM(I233:N233)</f>
        <v>0</v>
      </c>
    </row>
    <row r="234" spans="1:16" x14ac:dyDescent="0.25">
      <c r="E234" s="2" t="e">
        <f t="shared" si="112"/>
        <v>#DIV/0!</v>
      </c>
      <c r="H234">
        <f t="shared" si="118"/>
        <v>0</v>
      </c>
      <c r="L234">
        <f t="shared" si="113"/>
        <v>0</v>
      </c>
      <c r="M234">
        <f t="shared" si="117"/>
        <v>0</v>
      </c>
      <c r="O234">
        <f t="shared" si="119"/>
        <v>0</v>
      </c>
    </row>
    <row r="235" spans="1:16" x14ac:dyDescent="0.25">
      <c r="E235" s="2" t="e">
        <f t="shared" si="112"/>
        <v>#DIV/0!</v>
      </c>
      <c r="H235">
        <f t="shared" si="118"/>
        <v>0</v>
      </c>
      <c r="L235">
        <f t="shared" si="113"/>
        <v>0</v>
      </c>
      <c r="M235">
        <f t="shared" si="117"/>
        <v>0</v>
      </c>
      <c r="O235">
        <f t="shared" si="119"/>
        <v>0</v>
      </c>
    </row>
    <row r="236" spans="1:16" x14ac:dyDescent="0.25">
      <c r="A236" s="6"/>
      <c r="B236" s="4"/>
      <c r="C236" s="4"/>
      <c r="D236" s="4"/>
      <c r="E236" s="5" t="e">
        <f t="shared" si="112"/>
        <v>#DIV/0!</v>
      </c>
      <c r="F236" s="4"/>
      <c r="G236" s="4"/>
      <c r="H236" s="4">
        <f t="shared" si="118"/>
        <v>0</v>
      </c>
      <c r="I236" s="4"/>
      <c r="J236" s="4"/>
      <c r="K236" s="4"/>
      <c r="L236" s="4">
        <f t="shared" si="113"/>
        <v>0</v>
      </c>
      <c r="M236" s="4">
        <f t="shared" si="117"/>
        <v>0</v>
      </c>
      <c r="N236" s="4"/>
      <c r="O236" s="4">
        <f t="shared" si="119"/>
        <v>0</v>
      </c>
      <c r="P236" s="4"/>
    </row>
    <row r="237" spans="1:16" x14ac:dyDescent="0.25">
      <c r="E237" s="2" t="e">
        <f t="shared" si="112"/>
        <v>#DIV/0!</v>
      </c>
      <c r="H237">
        <f t="shared" si="118"/>
        <v>0</v>
      </c>
      <c r="L237">
        <f t="shared" si="113"/>
        <v>0</v>
      </c>
      <c r="M237">
        <f t="shared" si="117"/>
        <v>0</v>
      </c>
      <c r="O237">
        <f t="shared" si="119"/>
        <v>0</v>
      </c>
      <c r="P237" s="4"/>
    </row>
    <row r="238" spans="1:16" x14ac:dyDescent="0.25">
      <c r="E238" s="2" t="e">
        <f t="shared" si="112"/>
        <v>#DIV/0!</v>
      </c>
      <c r="H238">
        <f t="shared" si="118"/>
        <v>0</v>
      </c>
      <c r="L238">
        <f t="shared" si="113"/>
        <v>0</v>
      </c>
      <c r="M238">
        <f t="shared" si="117"/>
        <v>0</v>
      </c>
      <c r="O238">
        <f t="shared" si="119"/>
        <v>0</v>
      </c>
    </row>
    <row r="239" spans="1:16" x14ac:dyDescent="0.25">
      <c r="E239" s="2" t="e">
        <f t="shared" ref="E239:E274" si="120">(B239)/(B239+C239+D239)</f>
        <v>#DIV/0!</v>
      </c>
      <c r="H239">
        <f t="shared" si="118"/>
        <v>0</v>
      </c>
      <c r="L239">
        <f t="shared" si="113"/>
        <v>0</v>
      </c>
      <c r="M239">
        <f t="shared" si="117"/>
        <v>0</v>
      </c>
      <c r="O239">
        <f t="shared" si="119"/>
        <v>0</v>
      </c>
    </row>
    <row r="240" spans="1:16" x14ac:dyDescent="0.25">
      <c r="A240" s="6"/>
      <c r="B240" s="4"/>
      <c r="C240" s="4"/>
      <c r="D240" s="4"/>
      <c r="E240" s="5" t="e">
        <f t="shared" si="120"/>
        <v>#DIV/0!</v>
      </c>
      <c r="F240" s="4"/>
      <c r="G240" s="4"/>
      <c r="H240" s="4">
        <f t="shared" si="118"/>
        <v>0</v>
      </c>
      <c r="I240" s="4"/>
      <c r="J240" s="4"/>
      <c r="K240" s="4"/>
      <c r="L240" s="4">
        <f t="shared" ref="L240:L251" si="121">B240*10</f>
        <v>0</v>
      </c>
      <c r="M240" s="4">
        <f t="shared" si="117"/>
        <v>0</v>
      </c>
      <c r="N240" s="4"/>
      <c r="O240" s="4">
        <f t="shared" si="119"/>
        <v>0</v>
      </c>
      <c r="P240" s="4"/>
    </row>
    <row r="241" spans="1:16" x14ac:dyDescent="0.25">
      <c r="A241" s="6"/>
      <c r="B241" s="4"/>
      <c r="C241" s="4"/>
      <c r="D241" s="4"/>
      <c r="E241" s="5" t="e">
        <f t="shared" si="120"/>
        <v>#DIV/0!</v>
      </c>
      <c r="F241" s="4"/>
      <c r="G241" s="4"/>
      <c r="H241" s="4">
        <f t="shared" si="118"/>
        <v>0</v>
      </c>
      <c r="I241" s="4"/>
      <c r="J241" s="4"/>
      <c r="K241" s="4"/>
      <c r="L241" s="4">
        <f t="shared" si="121"/>
        <v>0</v>
      </c>
      <c r="M241" s="4">
        <f t="shared" si="117"/>
        <v>0</v>
      </c>
      <c r="N241" s="4"/>
      <c r="O241" s="4">
        <f t="shared" si="119"/>
        <v>0</v>
      </c>
      <c r="P241" s="4"/>
    </row>
    <row r="242" spans="1:16" x14ac:dyDescent="0.25">
      <c r="A242" s="6"/>
      <c r="B242" s="4"/>
      <c r="C242" s="4"/>
      <c r="D242" s="4"/>
      <c r="E242" s="5" t="e">
        <f t="shared" si="120"/>
        <v>#DIV/0!</v>
      </c>
      <c r="F242" s="4"/>
      <c r="G242" s="4"/>
      <c r="H242" s="4">
        <f t="shared" si="118"/>
        <v>0</v>
      </c>
      <c r="I242" s="4"/>
      <c r="J242" s="4"/>
      <c r="K242" s="4"/>
      <c r="L242" s="4">
        <f t="shared" si="121"/>
        <v>0</v>
      </c>
      <c r="M242" s="4">
        <f t="shared" si="117"/>
        <v>0</v>
      </c>
      <c r="N242" s="4"/>
      <c r="O242" s="4">
        <f t="shared" si="119"/>
        <v>0</v>
      </c>
      <c r="P242" s="4"/>
    </row>
    <row r="243" spans="1:16" x14ac:dyDescent="0.25">
      <c r="A243" s="6"/>
      <c r="B243" s="4"/>
      <c r="C243" s="4"/>
      <c r="D243" s="4"/>
      <c r="E243" s="5" t="e">
        <f t="shared" si="120"/>
        <v>#DIV/0!</v>
      </c>
      <c r="F243" s="4"/>
      <c r="G243" s="4"/>
      <c r="H243" s="4">
        <f t="shared" si="118"/>
        <v>0</v>
      </c>
      <c r="I243" s="4"/>
      <c r="J243" s="4"/>
      <c r="K243" s="4"/>
      <c r="L243" s="4">
        <f t="shared" si="121"/>
        <v>0</v>
      </c>
      <c r="M243" s="4">
        <f t="shared" si="117"/>
        <v>0</v>
      </c>
      <c r="N243" s="4"/>
      <c r="O243" s="4">
        <f t="shared" si="119"/>
        <v>0</v>
      </c>
      <c r="P243" s="4"/>
    </row>
    <row r="244" spans="1:16" x14ac:dyDescent="0.25">
      <c r="A244" s="6"/>
      <c r="B244" s="4"/>
      <c r="C244" s="4"/>
      <c r="D244" s="4"/>
      <c r="E244" s="5" t="e">
        <f t="shared" si="120"/>
        <v>#DIV/0!</v>
      </c>
      <c r="F244" s="4"/>
      <c r="G244" s="4"/>
      <c r="H244" s="4">
        <f t="shared" si="118"/>
        <v>0</v>
      </c>
      <c r="I244" s="4"/>
      <c r="J244" s="4"/>
      <c r="K244" s="4"/>
      <c r="L244" s="4">
        <f t="shared" si="121"/>
        <v>0</v>
      </c>
      <c r="M244" s="4">
        <f t="shared" si="117"/>
        <v>0</v>
      </c>
      <c r="N244" s="4"/>
      <c r="O244" s="4">
        <f t="shared" si="119"/>
        <v>0</v>
      </c>
      <c r="P244" s="4"/>
    </row>
    <row r="245" spans="1:16" x14ac:dyDescent="0.25">
      <c r="A245" s="6"/>
      <c r="B245" s="4"/>
      <c r="C245" s="4"/>
      <c r="D245" s="4"/>
      <c r="E245" s="5" t="e">
        <f t="shared" si="120"/>
        <v>#DIV/0!</v>
      </c>
      <c r="F245" s="4"/>
      <c r="G245" s="4"/>
      <c r="H245" s="4">
        <f t="shared" si="118"/>
        <v>0</v>
      </c>
      <c r="I245" s="4"/>
      <c r="J245" s="4"/>
      <c r="K245" s="4"/>
      <c r="L245" s="4">
        <f t="shared" si="121"/>
        <v>0</v>
      </c>
      <c r="M245" s="4">
        <f t="shared" si="117"/>
        <v>0</v>
      </c>
      <c r="N245" s="4"/>
      <c r="O245" s="4">
        <f t="shared" si="119"/>
        <v>0</v>
      </c>
    </row>
    <row r="246" spans="1:16" x14ac:dyDescent="0.25">
      <c r="E246" s="2" t="e">
        <f t="shared" si="120"/>
        <v>#DIV/0!</v>
      </c>
      <c r="H246">
        <f t="shared" si="118"/>
        <v>0</v>
      </c>
      <c r="L246">
        <f t="shared" si="121"/>
        <v>0</v>
      </c>
      <c r="M246">
        <f t="shared" si="117"/>
        <v>0</v>
      </c>
      <c r="O246">
        <f t="shared" si="119"/>
        <v>0</v>
      </c>
    </row>
    <row r="247" spans="1:16" x14ac:dyDescent="0.25">
      <c r="E247" s="2" t="e">
        <f t="shared" si="120"/>
        <v>#DIV/0!</v>
      </c>
      <c r="H247">
        <f t="shared" si="118"/>
        <v>0</v>
      </c>
      <c r="L247">
        <f t="shared" si="121"/>
        <v>0</v>
      </c>
      <c r="M247">
        <f t="shared" si="117"/>
        <v>0</v>
      </c>
      <c r="O247">
        <f t="shared" si="119"/>
        <v>0</v>
      </c>
    </row>
    <row r="248" spans="1:16" x14ac:dyDescent="0.25">
      <c r="E248" s="2" t="e">
        <f t="shared" si="120"/>
        <v>#DIV/0!</v>
      </c>
      <c r="H248">
        <f t="shared" si="118"/>
        <v>0</v>
      </c>
      <c r="L248">
        <f t="shared" si="121"/>
        <v>0</v>
      </c>
      <c r="M248">
        <f t="shared" si="117"/>
        <v>0</v>
      </c>
      <c r="O248">
        <f t="shared" si="119"/>
        <v>0</v>
      </c>
    </row>
    <row r="249" spans="1:16" x14ac:dyDescent="0.25">
      <c r="E249" s="2" t="e">
        <f t="shared" si="120"/>
        <v>#DIV/0!</v>
      </c>
      <c r="H249">
        <f t="shared" si="118"/>
        <v>0</v>
      </c>
      <c r="L249">
        <f t="shared" si="121"/>
        <v>0</v>
      </c>
      <c r="M249">
        <f t="shared" si="117"/>
        <v>0</v>
      </c>
      <c r="O249">
        <f t="shared" si="119"/>
        <v>0</v>
      </c>
    </row>
    <row r="250" spans="1:16" x14ac:dyDescent="0.25">
      <c r="E250" s="2" t="e">
        <f t="shared" si="120"/>
        <v>#DIV/0!</v>
      </c>
      <c r="H250">
        <f t="shared" si="118"/>
        <v>0</v>
      </c>
      <c r="L250">
        <f t="shared" si="121"/>
        <v>0</v>
      </c>
      <c r="M250">
        <f t="shared" si="117"/>
        <v>0</v>
      </c>
      <c r="O250">
        <f t="shared" si="119"/>
        <v>0</v>
      </c>
    </row>
    <row r="251" spans="1:16" x14ac:dyDescent="0.25">
      <c r="E251" s="2" t="e">
        <f t="shared" si="120"/>
        <v>#DIV/0!</v>
      </c>
      <c r="H251">
        <f t="shared" si="118"/>
        <v>0</v>
      </c>
      <c r="L251">
        <f t="shared" si="121"/>
        <v>0</v>
      </c>
      <c r="M251">
        <f t="shared" si="117"/>
        <v>0</v>
      </c>
      <c r="O251">
        <f t="shared" si="119"/>
        <v>0</v>
      </c>
    </row>
    <row r="252" spans="1:16" x14ac:dyDescent="0.25">
      <c r="E252" s="2" t="e">
        <f t="shared" si="120"/>
        <v>#DIV/0!</v>
      </c>
      <c r="H252">
        <f t="shared" si="118"/>
        <v>0</v>
      </c>
      <c r="M252">
        <f t="shared" si="117"/>
        <v>0</v>
      </c>
      <c r="O252">
        <f t="shared" si="119"/>
        <v>0</v>
      </c>
    </row>
    <row r="253" spans="1:16" x14ac:dyDescent="0.25">
      <c r="E253" s="2" t="e">
        <f t="shared" si="120"/>
        <v>#DIV/0!</v>
      </c>
      <c r="H253">
        <f t="shared" si="118"/>
        <v>0</v>
      </c>
      <c r="M253">
        <f t="shared" si="117"/>
        <v>0</v>
      </c>
      <c r="O253">
        <f t="shared" si="119"/>
        <v>0</v>
      </c>
    </row>
    <row r="254" spans="1:16" x14ac:dyDescent="0.25">
      <c r="E254" s="2" t="e">
        <f t="shared" si="120"/>
        <v>#DIV/0!</v>
      </c>
      <c r="H254">
        <f t="shared" si="118"/>
        <v>0</v>
      </c>
      <c r="M254">
        <f t="shared" si="117"/>
        <v>0</v>
      </c>
      <c r="O254">
        <f t="shared" si="119"/>
        <v>0</v>
      </c>
    </row>
    <row r="255" spans="1:16" x14ac:dyDescent="0.25">
      <c r="E255" s="2" t="e">
        <f t="shared" si="120"/>
        <v>#DIV/0!</v>
      </c>
      <c r="H255">
        <f t="shared" si="118"/>
        <v>0</v>
      </c>
      <c r="M255">
        <f t="shared" si="117"/>
        <v>0</v>
      </c>
      <c r="O255">
        <f t="shared" si="119"/>
        <v>0</v>
      </c>
    </row>
    <row r="256" spans="1:16" x14ac:dyDescent="0.25">
      <c r="E256" s="2" t="e">
        <f t="shared" si="120"/>
        <v>#DIV/0!</v>
      </c>
      <c r="H256">
        <f t="shared" si="118"/>
        <v>0</v>
      </c>
      <c r="M256">
        <f t="shared" si="117"/>
        <v>0</v>
      </c>
      <c r="O256">
        <f t="shared" si="119"/>
        <v>0</v>
      </c>
    </row>
    <row r="257" spans="5:15" x14ac:dyDescent="0.25">
      <c r="E257" s="2" t="e">
        <f t="shared" si="120"/>
        <v>#DIV/0!</v>
      </c>
      <c r="H257">
        <f t="shared" si="118"/>
        <v>0</v>
      </c>
      <c r="M257">
        <f t="shared" si="117"/>
        <v>0</v>
      </c>
      <c r="O257">
        <f t="shared" si="119"/>
        <v>0</v>
      </c>
    </row>
    <row r="258" spans="5:15" x14ac:dyDescent="0.25">
      <c r="E258" s="2" t="e">
        <f t="shared" si="120"/>
        <v>#DIV/0!</v>
      </c>
      <c r="H258">
        <f t="shared" si="118"/>
        <v>0</v>
      </c>
      <c r="M258">
        <f t="shared" si="117"/>
        <v>0</v>
      </c>
      <c r="O258">
        <f t="shared" si="119"/>
        <v>0</v>
      </c>
    </row>
    <row r="259" spans="5:15" x14ac:dyDescent="0.25">
      <c r="E259" s="2" t="e">
        <f t="shared" si="120"/>
        <v>#DIV/0!</v>
      </c>
      <c r="H259">
        <f t="shared" si="118"/>
        <v>0</v>
      </c>
      <c r="M259">
        <f t="shared" si="117"/>
        <v>0</v>
      </c>
      <c r="O259">
        <f t="shared" si="119"/>
        <v>0</v>
      </c>
    </row>
    <row r="260" spans="5:15" x14ac:dyDescent="0.25">
      <c r="E260" s="2" t="e">
        <f t="shared" si="120"/>
        <v>#DIV/0!</v>
      </c>
      <c r="H260">
        <f t="shared" si="118"/>
        <v>0</v>
      </c>
      <c r="M260">
        <f t="shared" si="117"/>
        <v>0</v>
      </c>
      <c r="O260">
        <f t="shared" si="119"/>
        <v>0</v>
      </c>
    </row>
    <row r="261" spans="5:15" x14ac:dyDescent="0.25">
      <c r="E261" s="2" t="e">
        <f t="shared" si="120"/>
        <v>#DIV/0!</v>
      </c>
      <c r="H261">
        <f t="shared" si="118"/>
        <v>0</v>
      </c>
      <c r="M261">
        <f t="shared" si="117"/>
        <v>0</v>
      </c>
      <c r="O261">
        <f t="shared" si="119"/>
        <v>0</v>
      </c>
    </row>
    <row r="262" spans="5:15" x14ac:dyDescent="0.25">
      <c r="E262" s="2" t="e">
        <f t="shared" si="120"/>
        <v>#DIV/0!</v>
      </c>
      <c r="H262">
        <f t="shared" si="118"/>
        <v>0</v>
      </c>
      <c r="M262">
        <f t="shared" si="117"/>
        <v>0</v>
      </c>
      <c r="O262">
        <f t="shared" si="119"/>
        <v>0</v>
      </c>
    </row>
    <row r="263" spans="5:15" x14ac:dyDescent="0.25">
      <c r="E263" s="2" t="e">
        <f t="shared" si="120"/>
        <v>#DIV/0!</v>
      </c>
      <c r="H263">
        <f t="shared" si="118"/>
        <v>0</v>
      </c>
      <c r="M263">
        <f t="shared" si="117"/>
        <v>0</v>
      </c>
      <c r="O263">
        <f t="shared" si="119"/>
        <v>0</v>
      </c>
    </row>
    <row r="264" spans="5:15" x14ac:dyDescent="0.25">
      <c r="E264" s="2" t="e">
        <f t="shared" si="120"/>
        <v>#DIV/0!</v>
      </c>
      <c r="H264">
        <f t="shared" si="118"/>
        <v>0</v>
      </c>
      <c r="M264">
        <f t="shared" si="117"/>
        <v>0</v>
      </c>
      <c r="O264">
        <f t="shared" si="119"/>
        <v>0</v>
      </c>
    </row>
    <row r="265" spans="5:15" x14ac:dyDescent="0.25">
      <c r="E265" s="2" t="e">
        <f t="shared" si="120"/>
        <v>#DIV/0!</v>
      </c>
      <c r="H265">
        <f t="shared" si="118"/>
        <v>0</v>
      </c>
      <c r="M265">
        <f t="shared" si="117"/>
        <v>0</v>
      </c>
      <c r="O265">
        <f t="shared" si="119"/>
        <v>0</v>
      </c>
    </row>
    <row r="266" spans="5:15" x14ac:dyDescent="0.25">
      <c r="E266" s="2" t="e">
        <f t="shared" si="120"/>
        <v>#DIV/0!</v>
      </c>
      <c r="H266">
        <f t="shared" si="118"/>
        <v>0</v>
      </c>
      <c r="M266">
        <f t="shared" si="117"/>
        <v>0</v>
      </c>
      <c r="O266">
        <f t="shared" si="119"/>
        <v>0</v>
      </c>
    </row>
    <row r="267" spans="5:15" x14ac:dyDescent="0.25">
      <c r="E267" s="2" t="e">
        <f t="shared" si="120"/>
        <v>#DIV/0!</v>
      </c>
      <c r="H267">
        <f t="shared" si="118"/>
        <v>0</v>
      </c>
      <c r="M267">
        <f t="shared" si="117"/>
        <v>0</v>
      </c>
      <c r="O267">
        <f t="shared" si="119"/>
        <v>0</v>
      </c>
    </row>
    <row r="268" spans="5:15" x14ac:dyDescent="0.25">
      <c r="E268" s="2" t="e">
        <f t="shared" si="120"/>
        <v>#DIV/0!</v>
      </c>
      <c r="H268">
        <f t="shared" si="118"/>
        <v>0</v>
      </c>
      <c r="M268">
        <f t="shared" si="117"/>
        <v>0</v>
      </c>
      <c r="O268">
        <f t="shared" si="119"/>
        <v>0</v>
      </c>
    </row>
    <row r="269" spans="5:15" x14ac:dyDescent="0.25">
      <c r="E269" s="2" t="e">
        <f t="shared" si="120"/>
        <v>#DIV/0!</v>
      </c>
      <c r="H269">
        <f t="shared" si="118"/>
        <v>0</v>
      </c>
      <c r="M269">
        <f t="shared" si="117"/>
        <v>0</v>
      </c>
      <c r="O269">
        <f t="shared" si="119"/>
        <v>0</v>
      </c>
    </row>
    <row r="270" spans="5:15" x14ac:dyDescent="0.25">
      <c r="E270" s="2" t="e">
        <f t="shared" si="120"/>
        <v>#DIV/0!</v>
      </c>
      <c r="H270">
        <f t="shared" si="118"/>
        <v>0</v>
      </c>
      <c r="M270">
        <f t="shared" si="117"/>
        <v>0</v>
      </c>
      <c r="O270">
        <f t="shared" si="119"/>
        <v>0</v>
      </c>
    </row>
    <row r="271" spans="5:15" x14ac:dyDescent="0.25">
      <c r="E271" t="e">
        <f t="shared" si="120"/>
        <v>#DIV/0!</v>
      </c>
      <c r="H271">
        <f t="shared" si="118"/>
        <v>0</v>
      </c>
      <c r="M271">
        <f t="shared" si="117"/>
        <v>0</v>
      </c>
      <c r="O271">
        <f t="shared" si="119"/>
        <v>0</v>
      </c>
    </row>
    <row r="272" spans="5:15" x14ac:dyDescent="0.25">
      <c r="E272" t="e">
        <f t="shared" si="120"/>
        <v>#DIV/0!</v>
      </c>
      <c r="H272">
        <f t="shared" si="118"/>
        <v>0</v>
      </c>
      <c r="M272">
        <f t="shared" si="117"/>
        <v>0</v>
      </c>
      <c r="O272">
        <f t="shared" si="119"/>
        <v>0</v>
      </c>
    </row>
    <row r="273" spans="5:15" x14ac:dyDescent="0.25">
      <c r="E273" t="e">
        <f t="shared" si="120"/>
        <v>#DIV/0!</v>
      </c>
      <c r="H273">
        <f t="shared" si="118"/>
        <v>0</v>
      </c>
      <c r="M273">
        <f t="shared" si="117"/>
        <v>0</v>
      </c>
      <c r="O273">
        <f t="shared" si="119"/>
        <v>0</v>
      </c>
    </row>
    <row r="274" spans="5:15" x14ac:dyDescent="0.25">
      <c r="E274" t="e">
        <f t="shared" si="120"/>
        <v>#DIV/0!</v>
      </c>
      <c r="H274">
        <f t="shared" si="118"/>
        <v>0</v>
      </c>
      <c r="M274">
        <f t="shared" si="117"/>
        <v>0</v>
      </c>
      <c r="O274">
        <f t="shared" si="119"/>
        <v>0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713F-48A9-4873-9A83-720A904ABF64}">
  <sheetPr codeName="Sheet7"/>
  <dimension ref="A1:AA247"/>
  <sheetViews>
    <sheetView zoomScale="130" zoomScaleNormal="130" workbookViewId="0">
      <selection activeCell="H4" sqref="H4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25">
      <c r="A3" s="3" t="s">
        <v>120</v>
      </c>
      <c r="B3" s="3">
        <f>1*3</f>
        <v>3</v>
      </c>
      <c r="C3" s="3"/>
      <c r="D3" s="3"/>
      <c r="E3" s="2">
        <f t="shared" ref="E3:E4" si="0">(B3)/(B3+C3+D3)</f>
        <v>1</v>
      </c>
      <c r="F3" s="3">
        <f>10+8+6</f>
        <v>24</v>
      </c>
      <c r="G3" s="3">
        <f>6+4</f>
        <v>10</v>
      </c>
      <c r="H3">
        <f t="shared" ref="H3:H4" si="1">F3-G3</f>
        <v>14</v>
      </c>
      <c r="I3">
        <f>60*1</f>
        <v>60</v>
      </c>
      <c r="L3">
        <f t="shared" ref="L3:L4" si="2">B3*10</f>
        <v>30</v>
      </c>
      <c r="M3">
        <f t="shared" ref="M3:M4" si="3">D3*5</f>
        <v>0</v>
      </c>
      <c r="N3">
        <f>10*1</f>
        <v>10</v>
      </c>
      <c r="O3">
        <f>SUM(I3:N3)</f>
        <v>100</v>
      </c>
    </row>
    <row r="4" spans="1:27" ht="14.25" customHeight="1" x14ac:dyDescent="0.25">
      <c r="A4" s="3" t="s">
        <v>152</v>
      </c>
      <c r="B4" s="3">
        <f>1*2</f>
        <v>2</v>
      </c>
      <c r="C4" s="3">
        <f>1*2</f>
        <v>2</v>
      </c>
      <c r="D4" s="3"/>
      <c r="E4" s="2">
        <f t="shared" si="0"/>
        <v>0.5</v>
      </c>
      <c r="F4" s="3">
        <f>3+6+6+6</f>
        <v>21</v>
      </c>
      <c r="G4" s="3">
        <f>8+0+2+7</f>
        <v>17</v>
      </c>
      <c r="H4">
        <f t="shared" si="1"/>
        <v>4</v>
      </c>
      <c r="J4">
        <f>40*1</f>
        <v>40</v>
      </c>
      <c r="L4">
        <f t="shared" si="2"/>
        <v>20</v>
      </c>
      <c r="M4">
        <f t="shared" si="3"/>
        <v>0</v>
      </c>
      <c r="N4">
        <f t="shared" ref="N4:N5" si="4">10*1</f>
        <v>10</v>
      </c>
      <c r="O4">
        <f>SUM(I4:N4)</f>
        <v>70</v>
      </c>
    </row>
    <row r="5" spans="1:27" ht="14.25" customHeight="1" x14ac:dyDescent="0.25">
      <c r="A5" s="3" t="s">
        <v>153</v>
      </c>
      <c r="B5" s="3"/>
      <c r="C5" s="3">
        <f>1*3</f>
        <v>3</v>
      </c>
      <c r="D5" s="3"/>
      <c r="E5" s="2">
        <f t="shared" ref="E5" si="5">(B5)/(B5+C5+D5)</f>
        <v>0</v>
      </c>
      <c r="F5" s="3">
        <f>0+0+1</f>
        <v>1</v>
      </c>
      <c r="G5" s="3">
        <f>6+12+11</f>
        <v>29</v>
      </c>
      <c r="H5">
        <f t="shared" ref="H5" si="6">F5-G5</f>
        <v>-28</v>
      </c>
      <c r="L5">
        <f t="shared" ref="L5" si="7">B5*10</f>
        <v>0</v>
      </c>
      <c r="M5">
        <f t="shared" ref="M5" si="8">D5*5</f>
        <v>0</v>
      </c>
      <c r="N5">
        <f t="shared" si="4"/>
        <v>10</v>
      </c>
      <c r="O5">
        <f>SUM(I5:N5)</f>
        <v>10</v>
      </c>
    </row>
    <row r="6" spans="1:27" ht="14.25" customHeight="1" x14ac:dyDescent="0.25">
      <c r="A6" s="3" t="s">
        <v>122</v>
      </c>
      <c r="B6" s="3">
        <f>1*6</f>
        <v>6</v>
      </c>
      <c r="C6" s="3">
        <f>1*2</f>
        <v>2</v>
      </c>
      <c r="D6" s="3"/>
      <c r="E6" s="2">
        <f t="shared" ref="E6:E17" si="9">(B6)/(B6+C6+D6)</f>
        <v>0.75</v>
      </c>
      <c r="F6" s="3">
        <f>2+4+10+3+10+12+11+7</f>
        <v>59</v>
      </c>
      <c r="G6" s="3">
        <f>1+8+0+6+0+0+1+6</f>
        <v>22</v>
      </c>
      <c r="H6">
        <f t="shared" ref="H6:H78" si="10">F6-G6</f>
        <v>37</v>
      </c>
      <c r="I6">
        <f>60*1</f>
        <v>60</v>
      </c>
      <c r="K6">
        <f>20*1</f>
        <v>20</v>
      </c>
      <c r="L6">
        <f t="shared" ref="L6:L78" si="11">B6*10</f>
        <v>60</v>
      </c>
      <c r="M6">
        <f t="shared" ref="M6:M78" si="12">D6*5</f>
        <v>0</v>
      </c>
      <c r="N6">
        <f>10*2</f>
        <v>20</v>
      </c>
      <c r="O6">
        <f>SUM(I6:N6)</f>
        <v>160</v>
      </c>
    </row>
    <row r="7" spans="1:27" x14ac:dyDescent="0.25">
      <c r="A7" s="3" t="s">
        <v>123</v>
      </c>
      <c r="B7" s="3">
        <f>1*1</f>
        <v>1</v>
      </c>
      <c r="C7" s="3">
        <f>1*5</f>
        <v>5</v>
      </c>
      <c r="D7" s="3"/>
      <c r="E7" s="2">
        <f t="shared" si="9"/>
        <v>0.16666666666666666</v>
      </c>
      <c r="F7" s="3">
        <f>6+1+0+8+0+2</f>
        <v>17</v>
      </c>
      <c r="G7" s="3">
        <f>10+2+10+3+10+6</f>
        <v>41</v>
      </c>
      <c r="H7">
        <f t="shared" ref="H7:H8" si="13">F7-G7</f>
        <v>-24</v>
      </c>
      <c r="J7">
        <f>40*1</f>
        <v>40</v>
      </c>
      <c r="K7">
        <f>20*1</f>
        <v>20</v>
      </c>
      <c r="L7">
        <f t="shared" ref="L7:L8" si="14">B7*10</f>
        <v>10</v>
      </c>
      <c r="M7">
        <f t="shared" ref="M7:M8" si="15">D7*5</f>
        <v>0</v>
      </c>
      <c r="N7">
        <f>10*2</f>
        <v>20</v>
      </c>
      <c r="O7">
        <f t="shared" ref="O7" si="16">SUM(I7:N7)</f>
        <v>90</v>
      </c>
    </row>
    <row r="8" spans="1:27" ht="14.25" customHeight="1" x14ac:dyDescent="0.25">
      <c r="B8" s="3"/>
      <c r="C8" s="3"/>
      <c r="D8" s="3"/>
      <c r="E8" s="2" t="e">
        <f t="shared" si="9"/>
        <v>#DIV/0!</v>
      </c>
      <c r="F8" s="3"/>
      <c r="G8" s="3"/>
      <c r="H8">
        <f t="shared" si="13"/>
        <v>0</v>
      </c>
      <c r="L8">
        <f t="shared" si="14"/>
        <v>0</v>
      </c>
      <c r="M8">
        <f t="shared" si="15"/>
        <v>0</v>
      </c>
      <c r="N8">
        <f t="shared" ref="N8:N28" si="17">10*1</f>
        <v>10</v>
      </c>
      <c r="O8">
        <f>SUM(I8:N8)</f>
        <v>10</v>
      </c>
    </row>
    <row r="9" spans="1:27" x14ac:dyDescent="0.25">
      <c r="B9" s="3"/>
      <c r="C9" s="3"/>
      <c r="D9" s="3"/>
      <c r="E9" s="2" t="e">
        <f t="shared" ref="E9" si="18">(B9)/(B9+C9+D9)</f>
        <v>#DIV/0!</v>
      </c>
      <c r="F9" s="3"/>
      <c r="G9" s="3"/>
      <c r="H9">
        <f t="shared" ref="H9" si="19">F9-G9</f>
        <v>0</v>
      </c>
      <c r="L9">
        <f t="shared" ref="L9" si="20">B9*10</f>
        <v>0</v>
      </c>
      <c r="M9">
        <f t="shared" ref="M9" si="21">D9*5</f>
        <v>0</v>
      </c>
      <c r="N9">
        <f t="shared" si="17"/>
        <v>10</v>
      </c>
      <c r="O9">
        <f t="shared" ref="O9" si="22">SUM(I9:N9)</f>
        <v>10</v>
      </c>
    </row>
    <row r="10" spans="1:27" x14ac:dyDescent="0.25">
      <c r="B10" s="3"/>
      <c r="C10" s="3"/>
      <c r="D10" s="3"/>
      <c r="E10" s="2" t="e">
        <f t="shared" ref="E10:E12" si="23">(B10)/(B10+C10+D10)</f>
        <v>#DIV/0!</v>
      </c>
      <c r="F10" s="3"/>
      <c r="G10" s="3"/>
      <c r="H10">
        <f t="shared" ref="H10:H12" si="24">F10-G10</f>
        <v>0</v>
      </c>
      <c r="L10">
        <f t="shared" ref="L10:L12" si="25">B10*10</f>
        <v>0</v>
      </c>
      <c r="M10">
        <f t="shared" ref="M10:M12" si="26">D10*5</f>
        <v>0</v>
      </c>
      <c r="N10">
        <f t="shared" si="17"/>
        <v>10</v>
      </c>
      <c r="O10">
        <f t="shared" ref="O10" si="27">SUM(I10:N10)</f>
        <v>10</v>
      </c>
    </row>
    <row r="11" spans="1:27" x14ac:dyDescent="0.25">
      <c r="B11" s="3"/>
      <c r="C11" s="3"/>
      <c r="D11" s="3"/>
      <c r="E11" s="2" t="e">
        <f t="shared" ref="E11" si="28">(B11)/(B11+C11+D11)</f>
        <v>#DIV/0!</v>
      </c>
      <c r="F11" s="3"/>
      <c r="G11" s="3"/>
      <c r="H11">
        <f t="shared" ref="H11" si="29">F11-G11</f>
        <v>0</v>
      </c>
      <c r="L11">
        <f t="shared" ref="L11" si="30">B11*10</f>
        <v>0</v>
      </c>
      <c r="M11">
        <f t="shared" ref="M11" si="31">D11*5</f>
        <v>0</v>
      </c>
      <c r="N11">
        <f t="shared" si="17"/>
        <v>10</v>
      </c>
      <c r="O11">
        <f t="shared" ref="O11" si="32">SUM(I11:N11)</f>
        <v>10</v>
      </c>
    </row>
    <row r="12" spans="1:27" x14ac:dyDescent="0.25">
      <c r="B12" s="3"/>
      <c r="C12" s="3"/>
      <c r="D12" s="3"/>
      <c r="E12" s="2" t="e">
        <f t="shared" si="23"/>
        <v>#DIV/0!</v>
      </c>
      <c r="F12" s="3"/>
      <c r="G12" s="3"/>
      <c r="H12">
        <f t="shared" si="24"/>
        <v>0</v>
      </c>
      <c r="L12">
        <f t="shared" si="25"/>
        <v>0</v>
      </c>
      <c r="M12">
        <f t="shared" si="26"/>
        <v>0</v>
      </c>
      <c r="N12">
        <f t="shared" si="17"/>
        <v>10</v>
      </c>
      <c r="O12">
        <f t="shared" ref="O12" si="33">SUM(I12:N12)</f>
        <v>10</v>
      </c>
    </row>
    <row r="13" spans="1:27" x14ac:dyDescent="0.25">
      <c r="B13" s="3"/>
      <c r="C13" s="3"/>
      <c r="D13" s="3"/>
      <c r="E13" s="2" t="e">
        <f t="shared" si="9"/>
        <v>#DIV/0!</v>
      </c>
      <c r="F13" s="3"/>
      <c r="G13" s="3"/>
      <c r="H13">
        <f>F13-G13</f>
        <v>0</v>
      </c>
      <c r="L13">
        <f t="shared" si="11"/>
        <v>0</v>
      </c>
      <c r="M13">
        <f t="shared" si="12"/>
        <v>0</v>
      </c>
      <c r="N13">
        <f t="shared" si="17"/>
        <v>10</v>
      </c>
      <c r="O13">
        <f t="shared" ref="O13:O79" si="34">SUM(I13:N13)</f>
        <v>10</v>
      </c>
    </row>
    <row r="14" spans="1:27" x14ac:dyDescent="0.25">
      <c r="B14" s="3"/>
      <c r="C14" s="3"/>
      <c r="D14" s="3"/>
      <c r="E14" s="2" t="e">
        <f t="shared" si="9"/>
        <v>#DIV/0!</v>
      </c>
      <c r="F14" s="3"/>
      <c r="G14" s="3"/>
      <c r="H14">
        <f t="shared" si="10"/>
        <v>0</v>
      </c>
      <c r="L14">
        <f t="shared" si="11"/>
        <v>0</v>
      </c>
      <c r="M14">
        <f t="shared" si="12"/>
        <v>0</v>
      </c>
      <c r="N14">
        <f t="shared" si="17"/>
        <v>10</v>
      </c>
      <c r="O14">
        <f t="shared" si="34"/>
        <v>10</v>
      </c>
    </row>
    <row r="15" spans="1:27" x14ac:dyDescent="0.25">
      <c r="B15" s="3"/>
      <c r="C15" s="3"/>
      <c r="D15" s="3"/>
      <c r="E15" s="2" t="e">
        <f t="shared" si="9"/>
        <v>#DIV/0!</v>
      </c>
      <c r="F15" s="3"/>
      <c r="G15" s="3"/>
      <c r="H15">
        <f t="shared" si="10"/>
        <v>0</v>
      </c>
      <c r="L15">
        <f t="shared" si="11"/>
        <v>0</v>
      </c>
      <c r="M15">
        <f t="shared" si="12"/>
        <v>0</v>
      </c>
      <c r="N15">
        <f t="shared" si="17"/>
        <v>10</v>
      </c>
      <c r="O15">
        <f t="shared" si="34"/>
        <v>10</v>
      </c>
    </row>
    <row r="16" spans="1:27" x14ac:dyDescent="0.25">
      <c r="B16" s="3"/>
      <c r="C16" s="3"/>
      <c r="D16" s="3"/>
      <c r="E16" s="2" t="e">
        <f t="shared" si="9"/>
        <v>#DIV/0!</v>
      </c>
      <c r="F16" s="3"/>
      <c r="G16" s="3"/>
      <c r="H16">
        <f t="shared" ref="H16" si="35">F16-G16</f>
        <v>0</v>
      </c>
      <c r="L16">
        <f t="shared" ref="L16" si="36">B16*10</f>
        <v>0</v>
      </c>
      <c r="M16">
        <f t="shared" ref="M16" si="37">D16*5</f>
        <v>0</v>
      </c>
      <c r="N16">
        <f t="shared" si="17"/>
        <v>10</v>
      </c>
      <c r="O16">
        <f t="shared" ref="O16" si="38">SUM(I16:N16)</f>
        <v>10</v>
      </c>
    </row>
    <row r="17" spans="2:15" x14ac:dyDescent="0.25">
      <c r="B17" s="3"/>
      <c r="C17" s="3"/>
      <c r="D17" s="3"/>
      <c r="E17" s="2" t="e">
        <f t="shared" si="9"/>
        <v>#DIV/0!</v>
      </c>
      <c r="F17" s="3"/>
      <c r="G17" s="3"/>
      <c r="H17">
        <f t="shared" ref="H17" si="39">F17-G17</f>
        <v>0</v>
      </c>
      <c r="L17">
        <f t="shared" ref="L17" si="40">B17*10</f>
        <v>0</v>
      </c>
      <c r="M17">
        <f t="shared" ref="M17" si="41">D17*5</f>
        <v>0</v>
      </c>
      <c r="N17">
        <f t="shared" si="17"/>
        <v>10</v>
      </c>
      <c r="O17">
        <f t="shared" ref="O17" si="42">SUM(I17:N17)</f>
        <v>10</v>
      </c>
    </row>
    <row r="18" spans="2:15" x14ac:dyDescent="0.25">
      <c r="B18" s="3"/>
      <c r="C18" s="3"/>
      <c r="D18" s="3"/>
      <c r="E18" s="2" t="e">
        <f t="shared" ref="E18:E147" si="43">(B18)/(B18+C18+D18)</f>
        <v>#DIV/0!</v>
      </c>
      <c r="F18" s="3"/>
      <c r="G18" s="3"/>
      <c r="H18">
        <f t="shared" si="10"/>
        <v>0</v>
      </c>
      <c r="L18">
        <f t="shared" si="11"/>
        <v>0</v>
      </c>
      <c r="M18">
        <f t="shared" si="12"/>
        <v>0</v>
      </c>
      <c r="N18">
        <f t="shared" si="17"/>
        <v>10</v>
      </c>
      <c r="O18">
        <f t="shared" si="34"/>
        <v>10</v>
      </c>
    </row>
    <row r="19" spans="2:15" x14ac:dyDescent="0.25">
      <c r="B19" s="3"/>
      <c r="C19" s="3"/>
      <c r="D19" s="3"/>
      <c r="E19" s="2" t="e">
        <f>(B19)/(B19+C19+D19)</f>
        <v>#DIV/0!</v>
      </c>
      <c r="F19" s="3"/>
      <c r="G19" s="3"/>
      <c r="H19">
        <f t="shared" si="10"/>
        <v>0</v>
      </c>
      <c r="L19">
        <f t="shared" si="11"/>
        <v>0</v>
      </c>
      <c r="M19">
        <f t="shared" si="12"/>
        <v>0</v>
      </c>
      <c r="N19">
        <f t="shared" si="17"/>
        <v>10</v>
      </c>
      <c r="O19">
        <f t="shared" si="34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10"/>
        <v>0</v>
      </c>
      <c r="L20">
        <f t="shared" si="11"/>
        <v>0</v>
      </c>
      <c r="M20">
        <f t="shared" si="12"/>
        <v>0</v>
      </c>
      <c r="N20">
        <f t="shared" si="17"/>
        <v>10</v>
      </c>
      <c r="O20">
        <f t="shared" si="34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0"/>
        <v>0</v>
      </c>
      <c r="L21">
        <f t="shared" si="11"/>
        <v>0</v>
      </c>
      <c r="M21">
        <f t="shared" si="12"/>
        <v>0</v>
      </c>
      <c r="N21">
        <f t="shared" si="17"/>
        <v>10</v>
      </c>
      <c r="O21">
        <f t="shared" si="34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0"/>
        <v>0</v>
      </c>
      <c r="L22">
        <f t="shared" si="11"/>
        <v>0</v>
      </c>
      <c r="M22">
        <f t="shared" si="12"/>
        <v>0</v>
      </c>
      <c r="N22">
        <f t="shared" si="17"/>
        <v>10</v>
      </c>
      <c r="O22">
        <f t="shared" si="34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0"/>
        <v>0</v>
      </c>
      <c r="L23">
        <f t="shared" si="11"/>
        <v>0</v>
      </c>
      <c r="M23">
        <f t="shared" si="12"/>
        <v>0</v>
      </c>
      <c r="N23">
        <f t="shared" si="17"/>
        <v>10</v>
      </c>
      <c r="O23">
        <f t="shared" si="34"/>
        <v>10</v>
      </c>
    </row>
    <row r="24" spans="2:15" x14ac:dyDescent="0.25">
      <c r="B24" s="3"/>
      <c r="C24" s="3"/>
      <c r="D24" s="3"/>
      <c r="E24" s="2" t="e">
        <f t="shared" ref="E24:E37" si="44">(B24)/(B24+C24+D24)</f>
        <v>#DIV/0!</v>
      </c>
      <c r="F24" s="3"/>
      <c r="G24" s="3"/>
      <c r="H24">
        <f t="shared" si="10"/>
        <v>0</v>
      </c>
      <c r="L24">
        <f t="shared" si="11"/>
        <v>0</v>
      </c>
      <c r="M24">
        <f t="shared" si="12"/>
        <v>0</v>
      </c>
      <c r="N24">
        <f t="shared" si="17"/>
        <v>10</v>
      </c>
      <c r="O24">
        <f t="shared" si="34"/>
        <v>10</v>
      </c>
    </row>
    <row r="25" spans="2:15" x14ac:dyDescent="0.25">
      <c r="B25" s="3"/>
      <c r="C25" s="3"/>
      <c r="D25" s="3"/>
      <c r="E25" s="2" t="e">
        <f t="shared" si="44"/>
        <v>#DIV/0!</v>
      </c>
      <c r="F25" s="3"/>
      <c r="G25" s="3"/>
      <c r="H25">
        <f t="shared" si="10"/>
        <v>0</v>
      </c>
      <c r="L25">
        <f t="shared" si="11"/>
        <v>0</v>
      </c>
      <c r="M25">
        <f t="shared" si="12"/>
        <v>0</v>
      </c>
      <c r="N25">
        <f t="shared" si="17"/>
        <v>10</v>
      </c>
      <c r="O25">
        <f t="shared" si="34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0"/>
        <v>0</v>
      </c>
      <c r="L26">
        <f t="shared" si="11"/>
        <v>0</v>
      </c>
      <c r="M26">
        <f t="shared" si="12"/>
        <v>0</v>
      </c>
      <c r="N26">
        <f t="shared" si="17"/>
        <v>10</v>
      </c>
      <c r="O26">
        <f t="shared" si="34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0"/>
        <v>0</v>
      </c>
      <c r="L27">
        <f t="shared" si="11"/>
        <v>0</v>
      </c>
      <c r="M27">
        <f t="shared" si="12"/>
        <v>0</v>
      </c>
      <c r="N27">
        <f t="shared" si="17"/>
        <v>10</v>
      </c>
      <c r="O27">
        <f t="shared" si="34"/>
        <v>10</v>
      </c>
    </row>
    <row r="28" spans="2:15" x14ac:dyDescent="0.25">
      <c r="B28" s="3"/>
      <c r="C28" s="3"/>
      <c r="D28" s="3"/>
      <c r="E28" s="2" t="e">
        <f t="shared" ref="E28:E30" si="45">(B28)/(B28+C28+D28)</f>
        <v>#DIV/0!</v>
      </c>
      <c r="F28" s="3"/>
      <c r="G28" s="3"/>
      <c r="H28">
        <f t="shared" si="10"/>
        <v>0</v>
      </c>
      <c r="L28">
        <f t="shared" si="11"/>
        <v>0</v>
      </c>
      <c r="M28">
        <f t="shared" si="12"/>
        <v>0</v>
      </c>
      <c r="N28">
        <f t="shared" si="17"/>
        <v>10</v>
      </c>
      <c r="O28">
        <f t="shared" si="34"/>
        <v>10</v>
      </c>
    </row>
    <row r="29" spans="2:15" x14ac:dyDescent="0.25">
      <c r="B29" s="3"/>
      <c r="C29" s="3"/>
      <c r="D29" s="3"/>
      <c r="E29" s="2" t="e">
        <f t="shared" si="45"/>
        <v>#DIV/0!</v>
      </c>
      <c r="F29" s="3"/>
      <c r="G29" s="3"/>
      <c r="H29">
        <f t="shared" si="10"/>
        <v>0</v>
      </c>
      <c r="L29">
        <f t="shared" si="11"/>
        <v>0</v>
      </c>
      <c r="M29">
        <f t="shared" si="12"/>
        <v>0</v>
      </c>
      <c r="N29">
        <f t="shared" ref="N29:N33" si="46">10*1</f>
        <v>10</v>
      </c>
      <c r="O29">
        <f t="shared" si="34"/>
        <v>10</v>
      </c>
    </row>
    <row r="30" spans="2:15" x14ac:dyDescent="0.25">
      <c r="B30" s="3"/>
      <c r="C30" s="3"/>
      <c r="D30" s="3"/>
      <c r="E30" s="2" t="e">
        <f t="shared" si="45"/>
        <v>#DIV/0!</v>
      </c>
      <c r="F30" s="3"/>
      <c r="G30" s="3"/>
      <c r="H30">
        <f t="shared" si="10"/>
        <v>0</v>
      </c>
      <c r="L30">
        <f t="shared" si="11"/>
        <v>0</v>
      </c>
      <c r="M30">
        <f t="shared" si="12"/>
        <v>0</v>
      </c>
      <c r="N30">
        <f t="shared" si="46"/>
        <v>10</v>
      </c>
      <c r="O30">
        <f t="shared" si="34"/>
        <v>10</v>
      </c>
    </row>
    <row r="31" spans="2:15" x14ac:dyDescent="0.25">
      <c r="B31" s="3"/>
      <c r="C31" s="3"/>
      <c r="D31" s="3"/>
      <c r="E31" s="2" t="e">
        <f t="shared" si="44"/>
        <v>#DIV/0!</v>
      </c>
      <c r="F31" s="3"/>
      <c r="G31" s="3"/>
      <c r="H31">
        <f t="shared" si="10"/>
        <v>0</v>
      </c>
      <c r="L31">
        <f t="shared" si="11"/>
        <v>0</v>
      </c>
      <c r="M31">
        <f t="shared" si="12"/>
        <v>0</v>
      </c>
      <c r="N31">
        <f t="shared" si="46"/>
        <v>10</v>
      </c>
      <c r="O31">
        <f t="shared" si="34"/>
        <v>10</v>
      </c>
    </row>
    <row r="32" spans="2:15" x14ac:dyDescent="0.25">
      <c r="B32" s="3"/>
      <c r="C32" s="3"/>
      <c r="D32" s="3"/>
      <c r="E32" s="2" t="e">
        <f t="shared" si="44"/>
        <v>#DIV/0!</v>
      </c>
      <c r="F32" s="3"/>
      <c r="G32" s="3"/>
      <c r="H32">
        <f t="shared" si="10"/>
        <v>0</v>
      </c>
      <c r="L32">
        <f t="shared" si="11"/>
        <v>0</v>
      </c>
      <c r="M32">
        <f t="shared" si="12"/>
        <v>0</v>
      </c>
      <c r="N32">
        <f t="shared" si="46"/>
        <v>10</v>
      </c>
      <c r="O32">
        <f t="shared" si="34"/>
        <v>10</v>
      </c>
    </row>
    <row r="33" spans="2:15" x14ac:dyDescent="0.25">
      <c r="B33" s="3"/>
      <c r="C33" s="3"/>
      <c r="D33" s="3"/>
      <c r="E33" s="2" t="e">
        <f t="shared" si="44"/>
        <v>#DIV/0!</v>
      </c>
      <c r="F33" s="3"/>
      <c r="G33" s="3"/>
      <c r="H33">
        <f t="shared" si="10"/>
        <v>0</v>
      </c>
      <c r="L33">
        <f t="shared" si="11"/>
        <v>0</v>
      </c>
      <c r="M33">
        <f t="shared" si="12"/>
        <v>0</v>
      </c>
      <c r="N33">
        <f t="shared" si="46"/>
        <v>10</v>
      </c>
      <c r="O33">
        <f t="shared" si="34"/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10"/>
        <v>0</v>
      </c>
      <c r="L34">
        <f t="shared" si="11"/>
        <v>0</v>
      </c>
      <c r="M34">
        <f t="shared" si="12"/>
        <v>0</v>
      </c>
      <c r="N34">
        <f t="shared" ref="N34:N51" si="47">10*1</f>
        <v>10</v>
      </c>
      <c r="O34">
        <f t="shared" si="34"/>
        <v>10</v>
      </c>
    </row>
    <row r="35" spans="2:15" x14ac:dyDescent="0.25">
      <c r="B35" s="3"/>
      <c r="C35" s="3"/>
      <c r="D35" s="3"/>
      <c r="E35" s="2" t="e">
        <f t="shared" ref="E35" si="48">(B35)/(B35+C35+D35)</f>
        <v>#DIV/0!</v>
      </c>
      <c r="F35" s="3"/>
      <c r="G35" s="3"/>
      <c r="H35">
        <f t="shared" si="10"/>
        <v>0</v>
      </c>
      <c r="L35">
        <f t="shared" si="11"/>
        <v>0</v>
      </c>
      <c r="M35">
        <f t="shared" si="12"/>
        <v>0</v>
      </c>
      <c r="N35">
        <f t="shared" si="47"/>
        <v>10</v>
      </c>
      <c r="O35">
        <f t="shared" si="34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10"/>
        <v>0</v>
      </c>
      <c r="L36">
        <f t="shared" si="11"/>
        <v>0</v>
      </c>
      <c r="M36">
        <f t="shared" si="12"/>
        <v>0</v>
      </c>
      <c r="N36">
        <f t="shared" si="47"/>
        <v>10</v>
      </c>
      <c r="O36">
        <f t="shared" si="34"/>
        <v>10</v>
      </c>
    </row>
    <row r="37" spans="2:15" x14ac:dyDescent="0.25">
      <c r="B37" s="3"/>
      <c r="C37" s="3"/>
      <c r="D37" s="3"/>
      <c r="E37" s="2" t="e">
        <f t="shared" si="44"/>
        <v>#DIV/0!</v>
      </c>
      <c r="F37" s="3"/>
      <c r="G37" s="3"/>
      <c r="H37">
        <f t="shared" si="10"/>
        <v>0</v>
      </c>
      <c r="L37">
        <f t="shared" si="11"/>
        <v>0</v>
      </c>
      <c r="M37">
        <f t="shared" si="12"/>
        <v>0</v>
      </c>
      <c r="N37">
        <f t="shared" si="47"/>
        <v>10</v>
      </c>
      <c r="O37">
        <f t="shared" si="34"/>
        <v>10</v>
      </c>
    </row>
    <row r="38" spans="2:15" x14ac:dyDescent="0.25">
      <c r="B38" s="3"/>
      <c r="C38" s="3"/>
      <c r="D38" s="3"/>
      <c r="E38" s="2" t="e">
        <f>(B38)/(B38+C38+D38)</f>
        <v>#DIV/0!</v>
      </c>
      <c r="F38" s="3"/>
      <c r="G38" s="3"/>
      <c r="H38">
        <f t="shared" si="10"/>
        <v>0</v>
      </c>
      <c r="L38">
        <f t="shared" si="11"/>
        <v>0</v>
      </c>
      <c r="M38">
        <f t="shared" si="12"/>
        <v>0</v>
      </c>
      <c r="N38">
        <f t="shared" si="47"/>
        <v>10</v>
      </c>
      <c r="O38">
        <f t="shared" si="34"/>
        <v>10</v>
      </c>
    </row>
    <row r="39" spans="2:15" x14ac:dyDescent="0.25">
      <c r="B39" s="3"/>
      <c r="C39" s="3"/>
      <c r="D39" s="3"/>
      <c r="E39" s="2" t="e">
        <f t="shared" si="43"/>
        <v>#DIV/0!</v>
      </c>
      <c r="F39" s="3"/>
      <c r="G39" s="3"/>
      <c r="H39">
        <f t="shared" si="10"/>
        <v>0</v>
      </c>
      <c r="L39">
        <f t="shared" si="11"/>
        <v>0</v>
      </c>
      <c r="M39">
        <f t="shared" si="12"/>
        <v>0</v>
      </c>
      <c r="N39">
        <f t="shared" si="47"/>
        <v>10</v>
      </c>
      <c r="O39">
        <f t="shared" si="34"/>
        <v>10</v>
      </c>
    </row>
    <row r="40" spans="2:15" x14ac:dyDescent="0.25">
      <c r="B40" s="3"/>
      <c r="C40" s="3"/>
      <c r="D40" s="3"/>
      <c r="E40" s="2" t="e">
        <f t="shared" si="43"/>
        <v>#DIV/0!</v>
      </c>
      <c r="F40" s="3"/>
      <c r="G40" s="3"/>
      <c r="H40">
        <f t="shared" si="10"/>
        <v>0</v>
      </c>
      <c r="L40">
        <f t="shared" si="11"/>
        <v>0</v>
      </c>
      <c r="M40">
        <f t="shared" si="12"/>
        <v>0</v>
      </c>
      <c r="N40">
        <f t="shared" si="47"/>
        <v>10</v>
      </c>
      <c r="O40">
        <f t="shared" si="34"/>
        <v>10</v>
      </c>
    </row>
    <row r="41" spans="2:15" x14ac:dyDescent="0.25">
      <c r="B41" s="3"/>
      <c r="C41" s="3"/>
      <c r="D41" s="3"/>
      <c r="E41" s="2" t="e">
        <f t="shared" si="43"/>
        <v>#DIV/0!</v>
      </c>
      <c r="F41" s="3"/>
      <c r="G41" s="3"/>
      <c r="H41">
        <f t="shared" si="10"/>
        <v>0</v>
      </c>
      <c r="L41">
        <f t="shared" si="11"/>
        <v>0</v>
      </c>
      <c r="M41">
        <f t="shared" si="12"/>
        <v>0</v>
      </c>
      <c r="N41">
        <f t="shared" si="47"/>
        <v>10</v>
      </c>
      <c r="O41">
        <f t="shared" si="34"/>
        <v>10</v>
      </c>
    </row>
    <row r="42" spans="2:15" x14ac:dyDescent="0.25">
      <c r="B42" s="3"/>
      <c r="C42" s="3"/>
      <c r="D42" s="3"/>
      <c r="E42" s="2" t="e">
        <f t="shared" si="43"/>
        <v>#DIV/0!</v>
      </c>
      <c r="F42" s="3"/>
      <c r="G42" s="3"/>
      <c r="H42">
        <f t="shared" si="10"/>
        <v>0</v>
      </c>
      <c r="L42">
        <f t="shared" si="11"/>
        <v>0</v>
      </c>
      <c r="M42">
        <f t="shared" si="12"/>
        <v>0</v>
      </c>
      <c r="N42">
        <f t="shared" si="47"/>
        <v>10</v>
      </c>
      <c r="O42">
        <f t="shared" si="34"/>
        <v>10</v>
      </c>
    </row>
    <row r="43" spans="2:15" x14ac:dyDescent="0.25">
      <c r="B43" s="3"/>
      <c r="C43" s="3"/>
      <c r="D43" s="3"/>
      <c r="E43" s="2" t="e">
        <f t="shared" si="43"/>
        <v>#DIV/0!</v>
      </c>
      <c r="F43" s="3"/>
      <c r="G43" s="3"/>
      <c r="H43">
        <f t="shared" si="10"/>
        <v>0</v>
      </c>
      <c r="L43">
        <f t="shared" si="11"/>
        <v>0</v>
      </c>
      <c r="M43">
        <f t="shared" si="12"/>
        <v>0</v>
      </c>
      <c r="N43">
        <f t="shared" si="47"/>
        <v>10</v>
      </c>
      <c r="O43">
        <f t="shared" si="34"/>
        <v>10</v>
      </c>
    </row>
    <row r="44" spans="2:15" x14ac:dyDescent="0.25">
      <c r="B44" s="3"/>
      <c r="C44" s="3"/>
      <c r="D44" s="3"/>
      <c r="E44" s="2" t="e">
        <f>(B44)/(B44+C44+D44)</f>
        <v>#DIV/0!</v>
      </c>
      <c r="F44" s="3"/>
      <c r="G44" s="3"/>
      <c r="H44">
        <f t="shared" si="10"/>
        <v>0</v>
      </c>
      <c r="L44">
        <f t="shared" si="11"/>
        <v>0</v>
      </c>
      <c r="M44">
        <f t="shared" si="12"/>
        <v>0</v>
      </c>
      <c r="N44">
        <f t="shared" si="47"/>
        <v>10</v>
      </c>
      <c r="O44">
        <f t="shared" si="34"/>
        <v>10</v>
      </c>
    </row>
    <row r="45" spans="2:15" x14ac:dyDescent="0.25">
      <c r="B45" s="3"/>
      <c r="C45" s="3"/>
      <c r="D45" s="3"/>
      <c r="E45" s="2" t="e">
        <f t="shared" ref="E45:E47" si="49">(B45)/(B45+C45+D45)</f>
        <v>#DIV/0!</v>
      </c>
      <c r="F45" s="3"/>
      <c r="G45" s="3"/>
      <c r="H45">
        <f t="shared" si="10"/>
        <v>0</v>
      </c>
      <c r="L45">
        <f t="shared" si="11"/>
        <v>0</v>
      </c>
      <c r="M45">
        <f t="shared" si="12"/>
        <v>0</v>
      </c>
      <c r="N45">
        <f t="shared" si="47"/>
        <v>10</v>
      </c>
      <c r="O45">
        <f t="shared" si="34"/>
        <v>10</v>
      </c>
    </row>
    <row r="46" spans="2:15" x14ac:dyDescent="0.25">
      <c r="B46" s="3"/>
      <c r="C46" s="3"/>
      <c r="D46" s="3"/>
      <c r="E46" s="2" t="e">
        <f t="shared" si="49"/>
        <v>#DIV/0!</v>
      </c>
      <c r="F46" s="3"/>
      <c r="G46" s="3"/>
      <c r="H46">
        <f t="shared" si="10"/>
        <v>0</v>
      </c>
      <c r="L46">
        <f t="shared" si="11"/>
        <v>0</v>
      </c>
      <c r="M46">
        <f t="shared" si="12"/>
        <v>0</v>
      </c>
      <c r="N46">
        <f t="shared" si="47"/>
        <v>10</v>
      </c>
      <c r="O46">
        <f t="shared" si="34"/>
        <v>10</v>
      </c>
    </row>
    <row r="47" spans="2:15" x14ac:dyDescent="0.25">
      <c r="B47" s="3"/>
      <c r="C47" s="3"/>
      <c r="D47" s="3"/>
      <c r="E47" s="2" t="e">
        <f t="shared" si="49"/>
        <v>#DIV/0!</v>
      </c>
      <c r="F47" s="3"/>
      <c r="G47" s="3"/>
      <c r="H47">
        <f t="shared" si="10"/>
        <v>0</v>
      </c>
      <c r="L47">
        <f t="shared" si="11"/>
        <v>0</v>
      </c>
      <c r="M47">
        <f t="shared" si="12"/>
        <v>0</v>
      </c>
      <c r="N47">
        <f t="shared" si="47"/>
        <v>10</v>
      </c>
      <c r="O47">
        <f t="shared" si="34"/>
        <v>10</v>
      </c>
    </row>
    <row r="48" spans="2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10"/>
        <v>0</v>
      </c>
      <c r="L48">
        <f t="shared" si="11"/>
        <v>0</v>
      </c>
      <c r="M48">
        <f t="shared" si="12"/>
        <v>0</v>
      </c>
      <c r="N48">
        <f t="shared" si="47"/>
        <v>10</v>
      </c>
      <c r="O48">
        <f t="shared" si="34"/>
        <v>10</v>
      </c>
    </row>
    <row r="49" spans="2:15" x14ac:dyDescent="0.25">
      <c r="B49" s="3"/>
      <c r="C49" s="3"/>
      <c r="D49" s="3"/>
      <c r="E49" s="2" t="e">
        <f t="shared" ref="E49:E67" si="50">(B49)/(B49+C49+D49)</f>
        <v>#DIV/0!</v>
      </c>
      <c r="F49" s="3"/>
      <c r="G49" s="3"/>
      <c r="H49">
        <f t="shared" si="10"/>
        <v>0</v>
      </c>
      <c r="L49">
        <f t="shared" si="11"/>
        <v>0</v>
      </c>
      <c r="M49">
        <f t="shared" si="12"/>
        <v>0</v>
      </c>
      <c r="N49">
        <f t="shared" si="47"/>
        <v>10</v>
      </c>
      <c r="O49">
        <f t="shared" si="34"/>
        <v>10</v>
      </c>
    </row>
    <row r="50" spans="2:15" x14ac:dyDescent="0.25">
      <c r="B50" s="3"/>
      <c r="C50" s="3"/>
      <c r="D50" s="3"/>
      <c r="E50" s="2" t="e">
        <f>(B50)/(B50+C50+D50)</f>
        <v>#DIV/0!</v>
      </c>
      <c r="F50" s="3"/>
      <c r="G50" s="3"/>
      <c r="H50">
        <f t="shared" si="10"/>
        <v>0</v>
      </c>
      <c r="L50">
        <f t="shared" si="11"/>
        <v>0</v>
      </c>
      <c r="M50">
        <f t="shared" si="12"/>
        <v>0</v>
      </c>
      <c r="N50">
        <f t="shared" si="47"/>
        <v>10</v>
      </c>
      <c r="O50">
        <f t="shared" si="34"/>
        <v>10</v>
      </c>
    </row>
    <row r="51" spans="2:15" x14ac:dyDescent="0.25">
      <c r="B51" s="3"/>
      <c r="C51" s="3"/>
      <c r="D51" s="3"/>
      <c r="E51" s="2" t="e">
        <f t="shared" ref="E51" si="51">(B51)/(B51+C51+D51)</f>
        <v>#DIV/0!</v>
      </c>
      <c r="F51" s="3"/>
      <c r="G51" s="3"/>
      <c r="H51">
        <f>F51-G51</f>
        <v>0</v>
      </c>
      <c r="L51">
        <f t="shared" si="11"/>
        <v>0</v>
      </c>
      <c r="M51">
        <f t="shared" si="12"/>
        <v>0</v>
      </c>
      <c r="N51">
        <f t="shared" si="47"/>
        <v>10</v>
      </c>
      <c r="O51">
        <f t="shared" si="34"/>
        <v>10</v>
      </c>
    </row>
    <row r="52" spans="2:15" x14ac:dyDescent="0.25">
      <c r="B52" s="3"/>
      <c r="C52" s="3"/>
      <c r="D52" s="3"/>
      <c r="E52" s="2" t="e">
        <f t="shared" si="50"/>
        <v>#DIV/0!</v>
      </c>
      <c r="F52" s="3"/>
      <c r="G52" s="3"/>
      <c r="H52">
        <f t="shared" si="10"/>
        <v>0</v>
      </c>
      <c r="L52">
        <f t="shared" si="11"/>
        <v>0</v>
      </c>
      <c r="M52">
        <f t="shared" si="12"/>
        <v>0</v>
      </c>
      <c r="O52">
        <f t="shared" si="34"/>
        <v>0</v>
      </c>
    </row>
    <row r="53" spans="2:15" x14ac:dyDescent="0.25">
      <c r="B53" s="3"/>
      <c r="C53" s="3"/>
      <c r="D53" s="3"/>
      <c r="E53" s="2" t="e">
        <f t="shared" si="50"/>
        <v>#DIV/0!</v>
      </c>
      <c r="F53" s="3"/>
      <c r="G53" s="3"/>
      <c r="H53">
        <f t="shared" si="10"/>
        <v>0</v>
      </c>
      <c r="L53">
        <f t="shared" si="11"/>
        <v>0</v>
      </c>
      <c r="M53">
        <f t="shared" si="12"/>
        <v>0</v>
      </c>
      <c r="O53">
        <f t="shared" si="34"/>
        <v>0</v>
      </c>
    </row>
    <row r="54" spans="2:15" x14ac:dyDescent="0.25">
      <c r="B54" s="3"/>
      <c r="C54" s="3"/>
      <c r="D54" s="3"/>
      <c r="E54" s="2" t="e">
        <f t="shared" si="50"/>
        <v>#DIV/0!</v>
      </c>
      <c r="F54" s="3"/>
      <c r="G54" s="3"/>
      <c r="H54">
        <f t="shared" si="10"/>
        <v>0</v>
      </c>
      <c r="L54">
        <f t="shared" si="11"/>
        <v>0</v>
      </c>
      <c r="M54">
        <f t="shared" si="12"/>
        <v>0</v>
      </c>
      <c r="O54">
        <f t="shared" si="34"/>
        <v>0</v>
      </c>
    </row>
    <row r="55" spans="2:15" x14ac:dyDescent="0.25">
      <c r="B55" s="3"/>
      <c r="C55" s="3"/>
      <c r="D55" s="3"/>
      <c r="E55" s="2" t="e">
        <f t="shared" si="50"/>
        <v>#DIV/0!</v>
      </c>
      <c r="F55" s="3"/>
      <c r="G55" s="3"/>
      <c r="H55">
        <f t="shared" si="10"/>
        <v>0</v>
      </c>
      <c r="L55">
        <f t="shared" si="11"/>
        <v>0</v>
      </c>
      <c r="M55">
        <f t="shared" si="12"/>
        <v>0</v>
      </c>
      <c r="O55">
        <f t="shared" si="34"/>
        <v>0</v>
      </c>
    </row>
    <row r="56" spans="2:15" x14ac:dyDescent="0.25">
      <c r="B56" s="3"/>
      <c r="C56" s="3"/>
      <c r="D56" s="3"/>
      <c r="E56" s="2" t="e">
        <f t="shared" si="50"/>
        <v>#DIV/0!</v>
      </c>
      <c r="F56" s="3"/>
      <c r="G56" s="3"/>
      <c r="H56">
        <f t="shared" si="10"/>
        <v>0</v>
      </c>
      <c r="L56">
        <f t="shared" si="11"/>
        <v>0</v>
      </c>
      <c r="M56">
        <f t="shared" si="12"/>
        <v>0</v>
      </c>
      <c r="O56">
        <f t="shared" si="34"/>
        <v>0</v>
      </c>
    </row>
    <row r="57" spans="2:15" x14ac:dyDescent="0.25">
      <c r="B57" s="3"/>
      <c r="C57" s="3"/>
      <c r="D57" s="3"/>
      <c r="E57" s="2" t="e">
        <f t="shared" si="50"/>
        <v>#DIV/0!</v>
      </c>
      <c r="F57" s="3"/>
      <c r="G57" s="3"/>
      <c r="H57">
        <f t="shared" si="10"/>
        <v>0</v>
      </c>
      <c r="L57">
        <f t="shared" si="11"/>
        <v>0</v>
      </c>
      <c r="M57">
        <f t="shared" si="12"/>
        <v>0</v>
      </c>
      <c r="O57">
        <f t="shared" si="34"/>
        <v>0</v>
      </c>
    </row>
    <row r="58" spans="2:15" x14ac:dyDescent="0.25">
      <c r="B58" s="3"/>
      <c r="C58" s="3"/>
      <c r="D58" s="3"/>
      <c r="E58" s="2" t="e">
        <f t="shared" si="50"/>
        <v>#DIV/0!</v>
      </c>
      <c r="F58" s="3"/>
      <c r="G58" s="3"/>
      <c r="H58">
        <f t="shared" si="10"/>
        <v>0</v>
      </c>
      <c r="L58">
        <f t="shared" si="11"/>
        <v>0</v>
      </c>
      <c r="M58">
        <f t="shared" si="12"/>
        <v>0</v>
      </c>
      <c r="O58">
        <f t="shared" si="34"/>
        <v>0</v>
      </c>
    </row>
    <row r="59" spans="2:15" x14ac:dyDescent="0.25">
      <c r="B59" s="3"/>
      <c r="C59" s="3"/>
      <c r="D59" s="3"/>
      <c r="E59" s="2" t="e">
        <f t="shared" si="50"/>
        <v>#DIV/0!</v>
      </c>
      <c r="F59" s="3"/>
      <c r="G59" s="3"/>
      <c r="H59">
        <f t="shared" si="10"/>
        <v>0</v>
      </c>
      <c r="L59">
        <f t="shared" si="11"/>
        <v>0</v>
      </c>
      <c r="M59">
        <f t="shared" si="12"/>
        <v>0</v>
      </c>
      <c r="O59">
        <f t="shared" si="34"/>
        <v>0</v>
      </c>
    </row>
    <row r="60" spans="2:15" x14ac:dyDescent="0.25">
      <c r="B60" s="3"/>
      <c r="C60" s="3"/>
      <c r="D60" s="3"/>
      <c r="E60" s="2" t="e">
        <f t="shared" si="50"/>
        <v>#DIV/0!</v>
      </c>
      <c r="F60" s="3"/>
      <c r="G60" s="3"/>
      <c r="H60">
        <f t="shared" si="10"/>
        <v>0</v>
      </c>
      <c r="L60">
        <f t="shared" si="11"/>
        <v>0</v>
      </c>
      <c r="M60">
        <f t="shared" si="12"/>
        <v>0</v>
      </c>
      <c r="O60">
        <f t="shared" si="34"/>
        <v>0</v>
      </c>
    </row>
    <row r="61" spans="2:15" x14ac:dyDescent="0.25">
      <c r="B61" s="3"/>
      <c r="C61" s="3"/>
      <c r="D61" s="3"/>
      <c r="E61" s="2" t="e">
        <f t="shared" si="50"/>
        <v>#DIV/0!</v>
      </c>
      <c r="F61" s="3"/>
      <c r="G61" s="3"/>
      <c r="H61">
        <f t="shared" si="10"/>
        <v>0</v>
      </c>
      <c r="L61">
        <f t="shared" si="11"/>
        <v>0</v>
      </c>
      <c r="M61">
        <f t="shared" si="12"/>
        <v>0</v>
      </c>
      <c r="O61">
        <f t="shared" si="34"/>
        <v>0</v>
      </c>
    </row>
    <row r="62" spans="2:15" x14ac:dyDescent="0.25">
      <c r="B62" s="3"/>
      <c r="C62" s="3"/>
      <c r="D62" s="3"/>
      <c r="E62" s="2" t="e">
        <f t="shared" si="50"/>
        <v>#DIV/0!</v>
      </c>
      <c r="F62" s="3"/>
      <c r="G62" s="3"/>
      <c r="H62">
        <f>F62-G62</f>
        <v>0</v>
      </c>
      <c r="L62">
        <f t="shared" si="11"/>
        <v>0</v>
      </c>
      <c r="M62">
        <f t="shared" si="12"/>
        <v>0</v>
      </c>
      <c r="O62">
        <f t="shared" si="34"/>
        <v>0</v>
      </c>
    </row>
    <row r="63" spans="2:15" x14ac:dyDescent="0.25">
      <c r="B63" s="3"/>
      <c r="C63" s="3"/>
      <c r="D63" s="3"/>
      <c r="E63" s="2" t="e">
        <f t="shared" si="50"/>
        <v>#DIV/0!</v>
      </c>
      <c r="F63" s="3"/>
      <c r="G63" s="3"/>
      <c r="H63">
        <f t="shared" si="10"/>
        <v>0</v>
      </c>
      <c r="L63">
        <f t="shared" si="11"/>
        <v>0</v>
      </c>
      <c r="M63">
        <f t="shared" si="12"/>
        <v>0</v>
      </c>
      <c r="O63">
        <f t="shared" si="34"/>
        <v>0</v>
      </c>
    </row>
    <row r="64" spans="2:15" x14ac:dyDescent="0.25">
      <c r="B64" s="3"/>
      <c r="C64" s="3"/>
      <c r="D64" s="3"/>
      <c r="E64" s="2" t="e">
        <f t="shared" si="50"/>
        <v>#DIV/0!</v>
      </c>
      <c r="F64" s="3"/>
      <c r="G64" s="3"/>
      <c r="H64">
        <f t="shared" si="10"/>
        <v>0</v>
      </c>
      <c r="L64">
        <f t="shared" si="11"/>
        <v>0</v>
      </c>
      <c r="M64">
        <f t="shared" si="12"/>
        <v>0</v>
      </c>
      <c r="O64">
        <f t="shared" si="34"/>
        <v>0</v>
      </c>
    </row>
    <row r="65" spans="2:15" x14ac:dyDescent="0.25">
      <c r="B65" s="3"/>
      <c r="C65" s="3"/>
      <c r="D65" s="3"/>
      <c r="E65" s="2" t="e">
        <f t="shared" si="50"/>
        <v>#DIV/0!</v>
      </c>
      <c r="F65" s="3"/>
      <c r="G65" s="3"/>
      <c r="H65">
        <f t="shared" si="10"/>
        <v>0</v>
      </c>
      <c r="L65">
        <f t="shared" si="11"/>
        <v>0</v>
      </c>
      <c r="M65">
        <f t="shared" si="12"/>
        <v>0</v>
      </c>
      <c r="O65">
        <f t="shared" si="34"/>
        <v>0</v>
      </c>
    </row>
    <row r="66" spans="2:15" x14ac:dyDescent="0.25">
      <c r="B66" s="3"/>
      <c r="C66" s="3"/>
      <c r="D66" s="3"/>
      <c r="E66" s="2" t="e">
        <f t="shared" si="50"/>
        <v>#DIV/0!</v>
      </c>
      <c r="F66" s="3"/>
      <c r="G66" s="3"/>
      <c r="H66">
        <f t="shared" si="10"/>
        <v>0</v>
      </c>
      <c r="L66">
        <f t="shared" si="11"/>
        <v>0</v>
      </c>
      <c r="M66">
        <f t="shared" si="12"/>
        <v>0</v>
      </c>
      <c r="O66">
        <f t="shared" si="34"/>
        <v>0</v>
      </c>
    </row>
    <row r="67" spans="2:15" x14ac:dyDescent="0.25">
      <c r="B67" s="3"/>
      <c r="C67" s="3"/>
      <c r="D67" s="3"/>
      <c r="E67" s="2" t="e">
        <f t="shared" si="50"/>
        <v>#DIV/0!</v>
      </c>
      <c r="F67" s="3"/>
      <c r="G67" s="3"/>
      <c r="H67">
        <f t="shared" si="10"/>
        <v>0</v>
      </c>
      <c r="L67">
        <f t="shared" si="11"/>
        <v>0</v>
      </c>
      <c r="M67">
        <f t="shared" si="12"/>
        <v>0</v>
      </c>
      <c r="O67">
        <f t="shared" si="34"/>
        <v>0</v>
      </c>
    </row>
    <row r="68" spans="2:15" x14ac:dyDescent="0.25">
      <c r="B68" s="3"/>
      <c r="C68" s="3"/>
      <c r="D68" s="3"/>
      <c r="E68" s="2" t="e">
        <f t="shared" si="43"/>
        <v>#DIV/0!</v>
      </c>
      <c r="F68" s="3"/>
      <c r="G68" s="3"/>
      <c r="H68">
        <f t="shared" si="10"/>
        <v>0</v>
      </c>
      <c r="L68">
        <f t="shared" si="11"/>
        <v>0</v>
      </c>
      <c r="M68">
        <f t="shared" si="12"/>
        <v>0</v>
      </c>
      <c r="O68">
        <f t="shared" si="34"/>
        <v>0</v>
      </c>
    </row>
    <row r="69" spans="2:15" x14ac:dyDescent="0.25">
      <c r="B69" s="3"/>
      <c r="C69" s="3"/>
      <c r="D69" s="3"/>
      <c r="E69" s="2" t="e">
        <f t="shared" si="43"/>
        <v>#DIV/0!</v>
      </c>
      <c r="F69" s="3"/>
      <c r="G69" s="3"/>
      <c r="H69">
        <f t="shared" si="10"/>
        <v>0</v>
      </c>
      <c r="L69">
        <f t="shared" si="11"/>
        <v>0</v>
      </c>
      <c r="M69">
        <f t="shared" si="12"/>
        <v>0</v>
      </c>
      <c r="O69">
        <f t="shared" si="34"/>
        <v>0</v>
      </c>
    </row>
    <row r="70" spans="2:15" x14ac:dyDescent="0.25">
      <c r="B70" s="3"/>
      <c r="C70" s="3"/>
      <c r="D70" s="3"/>
      <c r="E70" s="2" t="e">
        <f t="shared" si="43"/>
        <v>#DIV/0!</v>
      </c>
      <c r="F70" s="3"/>
      <c r="G70" s="3"/>
      <c r="H70">
        <f t="shared" si="10"/>
        <v>0</v>
      </c>
      <c r="L70">
        <f t="shared" si="11"/>
        <v>0</v>
      </c>
      <c r="M70">
        <f t="shared" si="12"/>
        <v>0</v>
      </c>
      <c r="O70">
        <f t="shared" si="34"/>
        <v>0</v>
      </c>
    </row>
    <row r="71" spans="2:15" x14ac:dyDescent="0.25">
      <c r="B71" s="3"/>
      <c r="C71" s="3"/>
      <c r="D71" s="3"/>
      <c r="E71" s="2" t="e">
        <f t="shared" si="43"/>
        <v>#DIV/0!</v>
      </c>
      <c r="F71" s="3"/>
      <c r="G71" s="3"/>
      <c r="H71">
        <f t="shared" si="10"/>
        <v>0</v>
      </c>
      <c r="L71">
        <f t="shared" si="11"/>
        <v>0</v>
      </c>
      <c r="M71">
        <f t="shared" si="12"/>
        <v>0</v>
      </c>
      <c r="O71">
        <f t="shared" si="34"/>
        <v>0</v>
      </c>
    </row>
    <row r="72" spans="2:15" x14ac:dyDescent="0.25">
      <c r="B72" s="3"/>
      <c r="C72" s="3"/>
      <c r="D72" s="3"/>
      <c r="E72" s="2" t="e">
        <f t="shared" si="43"/>
        <v>#DIV/0!</v>
      </c>
      <c r="F72" s="3"/>
      <c r="G72" s="3"/>
      <c r="H72">
        <f t="shared" si="10"/>
        <v>0</v>
      </c>
      <c r="L72">
        <f t="shared" si="11"/>
        <v>0</v>
      </c>
      <c r="M72">
        <f t="shared" si="12"/>
        <v>0</v>
      </c>
      <c r="O72">
        <f t="shared" si="34"/>
        <v>0</v>
      </c>
    </row>
    <row r="73" spans="2:15" x14ac:dyDescent="0.25">
      <c r="B73" s="3"/>
      <c r="C73" s="3"/>
      <c r="D73" s="3"/>
      <c r="E73" s="2" t="e">
        <f t="shared" si="43"/>
        <v>#DIV/0!</v>
      </c>
      <c r="F73" s="3"/>
      <c r="G73" s="3"/>
      <c r="H73">
        <f t="shared" si="10"/>
        <v>0</v>
      </c>
      <c r="L73">
        <f t="shared" si="11"/>
        <v>0</v>
      </c>
      <c r="M73">
        <f t="shared" si="12"/>
        <v>0</v>
      </c>
      <c r="O73">
        <f t="shared" si="34"/>
        <v>0</v>
      </c>
    </row>
    <row r="74" spans="2:15" x14ac:dyDescent="0.25">
      <c r="B74" s="3"/>
      <c r="C74" s="3"/>
      <c r="D74" s="3"/>
      <c r="E74" s="2" t="e">
        <f t="shared" si="43"/>
        <v>#DIV/0!</v>
      </c>
      <c r="F74" s="3"/>
      <c r="G74" s="3"/>
      <c r="H74">
        <f t="shared" si="10"/>
        <v>0</v>
      </c>
      <c r="L74">
        <f t="shared" si="11"/>
        <v>0</v>
      </c>
      <c r="M74">
        <f t="shared" si="12"/>
        <v>0</v>
      </c>
      <c r="O74">
        <f t="shared" si="34"/>
        <v>0</v>
      </c>
    </row>
    <row r="75" spans="2:15" x14ac:dyDescent="0.25">
      <c r="B75" s="3"/>
      <c r="C75" s="3"/>
      <c r="D75" s="3"/>
      <c r="E75" s="2" t="e">
        <f t="shared" si="43"/>
        <v>#DIV/0!</v>
      </c>
      <c r="F75" s="3"/>
      <c r="G75" s="3"/>
      <c r="H75">
        <f t="shared" si="10"/>
        <v>0</v>
      </c>
      <c r="L75">
        <f t="shared" si="11"/>
        <v>0</v>
      </c>
      <c r="M75">
        <f t="shared" si="12"/>
        <v>0</v>
      </c>
      <c r="O75">
        <f t="shared" si="34"/>
        <v>0</v>
      </c>
    </row>
    <row r="76" spans="2:15" x14ac:dyDescent="0.25">
      <c r="B76" s="3"/>
      <c r="C76" s="3"/>
      <c r="D76" s="3"/>
      <c r="E76" s="2" t="e">
        <f t="shared" si="43"/>
        <v>#DIV/0!</v>
      </c>
      <c r="F76" s="3"/>
      <c r="G76" s="3"/>
      <c r="H76">
        <f t="shared" si="10"/>
        <v>0</v>
      </c>
      <c r="L76">
        <f t="shared" si="11"/>
        <v>0</v>
      </c>
      <c r="M76">
        <f t="shared" si="12"/>
        <v>0</v>
      </c>
      <c r="O76">
        <f t="shared" si="34"/>
        <v>0</v>
      </c>
    </row>
    <row r="77" spans="2:15" x14ac:dyDescent="0.25">
      <c r="B77" s="3"/>
      <c r="C77" s="3"/>
      <c r="D77" s="3"/>
      <c r="E77" s="2" t="e">
        <f t="shared" si="43"/>
        <v>#DIV/0!</v>
      </c>
      <c r="F77" s="3"/>
      <c r="G77" s="3"/>
      <c r="H77">
        <f t="shared" si="10"/>
        <v>0</v>
      </c>
      <c r="L77">
        <f t="shared" si="11"/>
        <v>0</v>
      </c>
      <c r="M77">
        <f t="shared" si="12"/>
        <v>0</v>
      </c>
      <c r="O77">
        <f t="shared" si="34"/>
        <v>0</v>
      </c>
    </row>
    <row r="78" spans="2:15" x14ac:dyDescent="0.25">
      <c r="B78" s="3"/>
      <c r="C78" s="3"/>
      <c r="D78" s="3"/>
      <c r="E78" s="2" t="e">
        <f t="shared" si="43"/>
        <v>#DIV/0!</v>
      </c>
      <c r="F78" s="3"/>
      <c r="G78" s="3"/>
      <c r="H78">
        <f t="shared" si="10"/>
        <v>0</v>
      </c>
      <c r="L78">
        <f t="shared" si="11"/>
        <v>0</v>
      </c>
      <c r="M78">
        <f t="shared" si="12"/>
        <v>0</v>
      </c>
      <c r="O78">
        <f t="shared" si="34"/>
        <v>0</v>
      </c>
    </row>
    <row r="79" spans="2:15" x14ac:dyDescent="0.25">
      <c r="B79" s="3"/>
      <c r="C79" s="3"/>
      <c r="D79" s="3"/>
      <c r="E79" s="2" t="e">
        <f t="shared" si="43"/>
        <v>#DIV/0!</v>
      </c>
      <c r="F79" s="3"/>
      <c r="G79" s="3"/>
      <c r="H79">
        <f t="shared" ref="H79:H84" si="52">F79-G79</f>
        <v>0</v>
      </c>
      <c r="L79">
        <f t="shared" ref="L79:L137" si="53">B79*10</f>
        <v>0</v>
      </c>
      <c r="M79">
        <f t="shared" ref="M79:M187" si="54">D79*5</f>
        <v>0</v>
      </c>
      <c r="O79">
        <f t="shared" si="34"/>
        <v>0</v>
      </c>
    </row>
    <row r="80" spans="2:15" x14ac:dyDescent="0.25">
      <c r="B80" s="3"/>
      <c r="C80" s="3"/>
      <c r="D80" s="3"/>
      <c r="E80" s="2" t="e">
        <f t="shared" si="43"/>
        <v>#DIV/0!</v>
      </c>
      <c r="F80" s="3"/>
      <c r="G80" s="3"/>
      <c r="H80">
        <f t="shared" si="52"/>
        <v>0</v>
      </c>
      <c r="L80">
        <f t="shared" si="53"/>
        <v>0</v>
      </c>
      <c r="M80">
        <f t="shared" si="54"/>
        <v>0</v>
      </c>
      <c r="O80">
        <f t="shared" ref="O80:O140" si="55">SUM(I80:N80)</f>
        <v>0</v>
      </c>
    </row>
    <row r="81" spans="2:15" x14ac:dyDescent="0.25">
      <c r="B81" s="3"/>
      <c r="C81" s="3"/>
      <c r="D81" s="3"/>
      <c r="E81" s="2" t="e">
        <f t="shared" si="43"/>
        <v>#DIV/0!</v>
      </c>
      <c r="F81" s="3"/>
      <c r="G81" s="3"/>
      <c r="H81">
        <f t="shared" si="52"/>
        <v>0</v>
      </c>
      <c r="L81">
        <f t="shared" si="53"/>
        <v>0</v>
      </c>
      <c r="M81">
        <f t="shared" si="54"/>
        <v>0</v>
      </c>
      <c r="O81">
        <f t="shared" si="55"/>
        <v>0</v>
      </c>
    </row>
    <row r="82" spans="2:15" x14ac:dyDescent="0.25">
      <c r="B82" s="3"/>
      <c r="C82" s="3"/>
      <c r="D82" s="3"/>
      <c r="E82" s="2" t="e">
        <f t="shared" si="43"/>
        <v>#DIV/0!</v>
      </c>
      <c r="F82" s="3"/>
      <c r="G82" s="3"/>
      <c r="H82">
        <f t="shared" si="52"/>
        <v>0</v>
      </c>
      <c r="L82">
        <f t="shared" si="53"/>
        <v>0</v>
      </c>
      <c r="M82">
        <f t="shared" si="54"/>
        <v>0</v>
      </c>
      <c r="O82">
        <f t="shared" si="55"/>
        <v>0</v>
      </c>
    </row>
    <row r="83" spans="2:15" x14ac:dyDescent="0.25">
      <c r="B83" s="3"/>
      <c r="C83" s="3"/>
      <c r="D83" s="3"/>
      <c r="E83" s="2" t="e">
        <f t="shared" si="43"/>
        <v>#DIV/0!</v>
      </c>
      <c r="F83" s="3"/>
      <c r="G83" s="3"/>
      <c r="H83">
        <f t="shared" si="52"/>
        <v>0</v>
      </c>
      <c r="L83">
        <f t="shared" si="53"/>
        <v>0</v>
      </c>
      <c r="M83">
        <f t="shared" si="54"/>
        <v>0</v>
      </c>
      <c r="O83">
        <f t="shared" si="55"/>
        <v>0</v>
      </c>
    </row>
    <row r="84" spans="2:15" x14ac:dyDescent="0.25">
      <c r="B84" s="3"/>
      <c r="C84" s="3"/>
      <c r="D84" s="3"/>
      <c r="E84" s="2" t="e">
        <f t="shared" si="43"/>
        <v>#DIV/0!</v>
      </c>
      <c r="F84" s="3"/>
      <c r="G84" s="3"/>
      <c r="H84">
        <f t="shared" si="52"/>
        <v>0</v>
      </c>
      <c r="L84">
        <f t="shared" si="53"/>
        <v>0</v>
      </c>
      <c r="M84">
        <f t="shared" si="54"/>
        <v>0</v>
      </c>
      <c r="O84">
        <f t="shared" si="55"/>
        <v>0</v>
      </c>
    </row>
    <row r="85" spans="2:15" x14ac:dyDescent="0.25">
      <c r="B85" s="3"/>
      <c r="C85" s="3"/>
      <c r="D85" s="3"/>
      <c r="E85" s="2" t="e">
        <f t="shared" si="43"/>
        <v>#DIV/0!</v>
      </c>
      <c r="F85" s="3"/>
      <c r="G85" s="3"/>
      <c r="H85">
        <f>F85-G85</f>
        <v>0</v>
      </c>
      <c r="L85">
        <f t="shared" si="53"/>
        <v>0</v>
      </c>
      <c r="M85">
        <f t="shared" si="54"/>
        <v>0</v>
      </c>
      <c r="O85">
        <f t="shared" si="55"/>
        <v>0</v>
      </c>
    </row>
    <row r="86" spans="2:15" x14ac:dyDescent="0.25">
      <c r="B86" s="3"/>
      <c r="C86" s="3"/>
      <c r="D86" s="3"/>
      <c r="E86" s="2" t="e">
        <f t="shared" si="43"/>
        <v>#DIV/0!</v>
      </c>
      <c r="F86" s="3"/>
      <c r="G86" s="3"/>
      <c r="H86">
        <f>F86-G86</f>
        <v>0</v>
      </c>
      <c r="L86">
        <f t="shared" si="53"/>
        <v>0</v>
      </c>
      <c r="M86">
        <f t="shared" si="54"/>
        <v>0</v>
      </c>
      <c r="O86">
        <f t="shared" si="55"/>
        <v>0</v>
      </c>
    </row>
    <row r="87" spans="2:15" x14ac:dyDescent="0.25">
      <c r="B87" s="3"/>
      <c r="C87" s="3"/>
      <c r="D87" s="3"/>
      <c r="E87" s="2" t="e">
        <f t="shared" si="43"/>
        <v>#DIV/0!</v>
      </c>
      <c r="F87" s="3"/>
      <c r="G87" s="3"/>
      <c r="H87">
        <f t="shared" ref="H87:H134" si="56">F87-G87</f>
        <v>0</v>
      </c>
      <c r="L87">
        <f t="shared" si="53"/>
        <v>0</v>
      </c>
      <c r="M87">
        <f t="shared" si="54"/>
        <v>0</v>
      </c>
      <c r="O87">
        <f t="shared" si="55"/>
        <v>0</v>
      </c>
    </row>
    <row r="88" spans="2:15" x14ac:dyDescent="0.25">
      <c r="B88" s="3"/>
      <c r="C88" s="3"/>
      <c r="D88" s="3"/>
      <c r="E88" s="2" t="e">
        <f t="shared" si="43"/>
        <v>#DIV/0!</v>
      </c>
      <c r="F88" s="3"/>
      <c r="G88" s="3"/>
      <c r="H88">
        <f t="shared" si="56"/>
        <v>0</v>
      </c>
      <c r="L88">
        <f t="shared" si="53"/>
        <v>0</v>
      </c>
      <c r="M88">
        <f t="shared" si="54"/>
        <v>0</v>
      </c>
      <c r="O88">
        <f t="shared" si="55"/>
        <v>0</v>
      </c>
    </row>
    <row r="89" spans="2:15" x14ac:dyDescent="0.25">
      <c r="B89" s="3"/>
      <c r="C89" s="3"/>
      <c r="D89" s="3"/>
      <c r="E89" s="2" t="e">
        <f t="shared" si="43"/>
        <v>#DIV/0!</v>
      </c>
      <c r="F89" s="3"/>
      <c r="G89" s="3"/>
      <c r="H89">
        <f t="shared" si="56"/>
        <v>0</v>
      </c>
      <c r="L89">
        <f t="shared" si="53"/>
        <v>0</v>
      </c>
      <c r="M89">
        <f t="shared" si="54"/>
        <v>0</v>
      </c>
      <c r="O89">
        <f t="shared" si="55"/>
        <v>0</v>
      </c>
    </row>
    <row r="90" spans="2:15" x14ac:dyDescent="0.25">
      <c r="B90" s="3"/>
      <c r="C90" s="3"/>
      <c r="D90" s="3"/>
      <c r="E90" s="2" t="e">
        <f t="shared" si="43"/>
        <v>#DIV/0!</v>
      </c>
      <c r="F90" s="3"/>
      <c r="G90" s="3"/>
      <c r="H90">
        <f t="shared" si="56"/>
        <v>0</v>
      </c>
      <c r="L90">
        <f t="shared" si="53"/>
        <v>0</v>
      </c>
      <c r="M90">
        <f t="shared" si="54"/>
        <v>0</v>
      </c>
      <c r="O90">
        <f t="shared" si="55"/>
        <v>0</v>
      </c>
    </row>
    <row r="91" spans="2:15" x14ac:dyDescent="0.25">
      <c r="B91" s="3"/>
      <c r="C91" s="3"/>
      <c r="D91" s="3"/>
      <c r="E91" s="2" t="e">
        <f t="shared" si="43"/>
        <v>#DIV/0!</v>
      </c>
      <c r="F91" s="3"/>
      <c r="G91" s="3"/>
      <c r="H91">
        <f t="shared" si="56"/>
        <v>0</v>
      </c>
      <c r="L91">
        <f t="shared" si="53"/>
        <v>0</v>
      </c>
      <c r="M91">
        <f t="shared" si="54"/>
        <v>0</v>
      </c>
      <c r="O91">
        <f t="shared" si="55"/>
        <v>0</v>
      </c>
    </row>
    <row r="92" spans="2:15" x14ac:dyDescent="0.25">
      <c r="B92" s="3"/>
      <c r="C92" s="3"/>
      <c r="D92" s="3"/>
      <c r="E92" s="2" t="e">
        <f t="shared" si="43"/>
        <v>#DIV/0!</v>
      </c>
      <c r="F92" s="3"/>
      <c r="G92" s="3"/>
      <c r="H92">
        <f t="shared" si="56"/>
        <v>0</v>
      </c>
      <c r="L92">
        <f t="shared" si="53"/>
        <v>0</v>
      </c>
      <c r="M92">
        <f t="shared" si="54"/>
        <v>0</v>
      </c>
      <c r="O92">
        <f t="shared" si="55"/>
        <v>0</v>
      </c>
    </row>
    <row r="93" spans="2:15" x14ac:dyDescent="0.25">
      <c r="B93" s="3"/>
      <c r="C93" s="3"/>
      <c r="D93" s="3"/>
      <c r="E93" s="2" t="e">
        <f t="shared" si="43"/>
        <v>#DIV/0!</v>
      </c>
      <c r="F93" s="3"/>
      <c r="G93" s="3"/>
      <c r="H93">
        <f t="shared" si="56"/>
        <v>0</v>
      </c>
      <c r="L93">
        <f t="shared" si="53"/>
        <v>0</v>
      </c>
      <c r="M93">
        <f t="shared" si="54"/>
        <v>0</v>
      </c>
      <c r="O93">
        <f t="shared" si="55"/>
        <v>0</v>
      </c>
    </row>
    <row r="94" spans="2:15" x14ac:dyDescent="0.25">
      <c r="B94" s="3"/>
      <c r="C94" s="3"/>
      <c r="D94" s="3"/>
      <c r="E94" s="2" t="e">
        <f t="shared" si="43"/>
        <v>#DIV/0!</v>
      </c>
      <c r="F94" s="3"/>
      <c r="G94" s="3"/>
      <c r="H94">
        <f t="shared" si="56"/>
        <v>0</v>
      </c>
      <c r="L94">
        <f t="shared" si="53"/>
        <v>0</v>
      </c>
      <c r="M94">
        <f t="shared" si="54"/>
        <v>0</v>
      </c>
      <c r="O94">
        <f t="shared" si="55"/>
        <v>0</v>
      </c>
    </row>
    <row r="95" spans="2:15" x14ac:dyDescent="0.25">
      <c r="B95" s="3"/>
      <c r="C95" s="3"/>
      <c r="D95" s="3"/>
      <c r="E95" s="2" t="e">
        <f t="shared" si="43"/>
        <v>#DIV/0!</v>
      </c>
      <c r="F95" s="3"/>
      <c r="G95" s="3"/>
      <c r="H95">
        <f t="shared" si="56"/>
        <v>0</v>
      </c>
      <c r="L95">
        <f t="shared" si="53"/>
        <v>0</v>
      </c>
      <c r="M95">
        <f t="shared" si="54"/>
        <v>0</v>
      </c>
      <c r="O95">
        <f t="shared" si="55"/>
        <v>0</v>
      </c>
    </row>
    <row r="96" spans="2:15" x14ac:dyDescent="0.25">
      <c r="B96" s="3"/>
      <c r="C96" s="3"/>
      <c r="D96" s="3"/>
      <c r="E96" s="2" t="e">
        <f t="shared" si="43"/>
        <v>#DIV/0!</v>
      </c>
      <c r="F96" s="3"/>
      <c r="G96" s="3"/>
      <c r="H96">
        <f t="shared" si="56"/>
        <v>0</v>
      </c>
      <c r="L96">
        <f t="shared" si="53"/>
        <v>0</v>
      </c>
      <c r="M96">
        <f t="shared" si="54"/>
        <v>0</v>
      </c>
      <c r="O96">
        <f t="shared" si="55"/>
        <v>0</v>
      </c>
    </row>
    <row r="97" spans="2:15" x14ac:dyDescent="0.25">
      <c r="B97" s="3"/>
      <c r="C97" s="3"/>
      <c r="D97" s="3"/>
      <c r="E97" s="2" t="e">
        <f t="shared" si="43"/>
        <v>#DIV/0!</v>
      </c>
      <c r="F97" s="3"/>
      <c r="G97" s="3"/>
      <c r="H97">
        <f t="shared" si="56"/>
        <v>0</v>
      </c>
      <c r="L97">
        <f t="shared" si="53"/>
        <v>0</v>
      </c>
      <c r="M97">
        <f t="shared" si="54"/>
        <v>0</v>
      </c>
      <c r="O97">
        <f t="shared" si="55"/>
        <v>0</v>
      </c>
    </row>
    <row r="98" spans="2:15" x14ac:dyDescent="0.25">
      <c r="B98" s="3"/>
      <c r="C98" s="3"/>
      <c r="D98" s="3"/>
      <c r="E98" s="2" t="e">
        <f t="shared" si="43"/>
        <v>#DIV/0!</v>
      </c>
      <c r="F98" s="3"/>
      <c r="G98" s="3"/>
      <c r="H98">
        <f t="shared" si="56"/>
        <v>0</v>
      </c>
      <c r="L98">
        <f t="shared" si="53"/>
        <v>0</v>
      </c>
      <c r="M98">
        <f t="shared" si="54"/>
        <v>0</v>
      </c>
      <c r="O98">
        <f t="shared" si="55"/>
        <v>0</v>
      </c>
    </row>
    <row r="99" spans="2:15" x14ac:dyDescent="0.25">
      <c r="B99" s="3"/>
      <c r="C99" s="3"/>
      <c r="D99" s="3"/>
      <c r="E99" s="2" t="e">
        <f t="shared" si="43"/>
        <v>#DIV/0!</v>
      </c>
      <c r="F99" s="3"/>
      <c r="G99" s="3"/>
      <c r="H99">
        <f t="shared" si="56"/>
        <v>0</v>
      </c>
      <c r="L99">
        <f t="shared" si="53"/>
        <v>0</v>
      </c>
      <c r="M99">
        <f t="shared" si="54"/>
        <v>0</v>
      </c>
      <c r="O99">
        <f t="shared" si="55"/>
        <v>0</v>
      </c>
    </row>
    <row r="100" spans="2:15" x14ac:dyDescent="0.25">
      <c r="B100" s="3"/>
      <c r="C100" s="3"/>
      <c r="D100" s="3"/>
      <c r="E100" s="2" t="e">
        <f t="shared" si="43"/>
        <v>#DIV/0!</v>
      </c>
      <c r="F100" s="3"/>
      <c r="G100" s="3"/>
      <c r="H100">
        <f t="shared" si="56"/>
        <v>0</v>
      </c>
      <c r="L100">
        <f t="shared" si="53"/>
        <v>0</v>
      </c>
      <c r="M100">
        <f t="shared" si="54"/>
        <v>0</v>
      </c>
      <c r="O100">
        <f t="shared" si="55"/>
        <v>0</v>
      </c>
    </row>
    <row r="101" spans="2:15" x14ac:dyDescent="0.25">
      <c r="B101" s="3"/>
      <c r="C101" s="3"/>
      <c r="D101" s="3"/>
      <c r="E101" s="2" t="e">
        <f t="shared" si="43"/>
        <v>#DIV/0!</v>
      </c>
      <c r="F101" s="3"/>
      <c r="G101" s="3"/>
      <c r="H101">
        <f t="shared" si="56"/>
        <v>0</v>
      </c>
      <c r="L101">
        <f t="shared" si="53"/>
        <v>0</v>
      </c>
      <c r="M101">
        <f t="shared" si="54"/>
        <v>0</v>
      </c>
      <c r="O101">
        <f t="shared" si="55"/>
        <v>0</v>
      </c>
    </row>
    <row r="102" spans="2:15" x14ac:dyDescent="0.25">
      <c r="B102" s="3"/>
      <c r="C102" s="3"/>
      <c r="D102" s="3"/>
      <c r="E102" s="2" t="e">
        <f t="shared" si="43"/>
        <v>#DIV/0!</v>
      </c>
      <c r="F102" s="3"/>
      <c r="G102" s="3"/>
      <c r="H102">
        <f t="shared" si="56"/>
        <v>0</v>
      </c>
      <c r="L102">
        <f t="shared" si="53"/>
        <v>0</v>
      </c>
      <c r="M102">
        <f t="shared" si="54"/>
        <v>0</v>
      </c>
      <c r="O102">
        <f t="shared" si="55"/>
        <v>0</v>
      </c>
    </row>
    <row r="103" spans="2:15" x14ac:dyDescent="0.25">
      <c r="B103" s="3"/>
      <c r="C103" s="3"/>
      <c r="D103" s="3"/>
      <c r="E103" s="2" t="e">
        <f t="shared" si="43"/>
        <v>#DIV/0!</v>
      </c>
      <c r="F103" s="3"/>
      <c r="G103" s="3"/>
      <c r="H103">
        <f t="shared" si="56"/>
        <v>0</v>
      </c>
      <c r="L103">
        <f t="shared" si="53"/>
        <v>0</v>
      </c>
      <c r="M103">
        <f t="shared" si="54"/>
        <v>0</v>
      </c>
      <c r="O103">
        <f t="shared" si="55"/>
        <v>0</v>
      </c>
    </row>
    <row r="104" spans="2:15" x14ac:dyDescent="0.25">
      <c r="B104" s="3"/>
      <c r="C104" s="3"/>
      <c r="D104" s="3"/>
      <c r="E104" s="2" t="e">
        <f t="shared" si="43"/>
        <v>#DIV/0!</v>
      </c>
      <c r="F104" s="3"/>
      <c r="G104" s="3"/>
      <c r="H104">
        <f t="shared" si="56"/>
        <v>0</v>
      </c>
      <c r="L104">
        <f t="shared" si="53"/>
        <v>0</v>
      </c>
      <c r="M104">
        <f t="shared" si="54"/>
        <v>0</v>
      </c>
      <c r="O104">
        <f t="shared" si="55"/>
        <v>0</v>
      </c>
    </row>
    <row r="105" spans="2:15" x14ac:dyDescent="0.25">
      <c r="B105" s="3"/>
      <c r="C105" s="3"/>
      <c r="D105" s="3"/>
      <c r="E105" s="2" t="e">
        <f t="shared" si="43"/>
        <v>#DIV/0!</v>
      </c>
      <c r="F105" s="3"/>
      <c r="G105" s="3"/>
      <c r="H105">
        <f t="shared" si="56"/>
        <v>0</v>
      </c>
      <c r="L105">
        <f t="shared" si="53"/>
        <v>0</v>
      </c>
      <c r="M105">
        <f t="shared" si="54"/>
        <v>0</v>
      </c>
      <c r="O105">
        <f t="shared" si="55"/>
        <v>0</v>
      </c>
    </row>
    <row r="106" spans="2:15" x14ac:dyDescent="0.25">
      <c r="B106" s="3"/>
      <c r="C106" s="3"/>
      <c r="D106" s="3"/>
      <c r="E106" s="2" t="e">
        <f t="shared" si="43"/>
        <v>#DIV/0!</v>
      </c>
      <c r="F106" s="3"/>
      <c r="G106" s="3"/>
      <c r="H106">
        <f>F106-G106</f>
        <v>0</v>
      </c>
      <c r="L106">
        <f t="shared" si="53"/>
        <v>0</v>
      </c>
      <c r="M106">
        <f t="shared" si="54"/>
        <v>0</v>
      </c>
      <c r="O106">
        <f t="shared" si="55"/>
        <v>0</v>
      </c>
    </row>
    <row r="107" spans="2:15" x14ac:dyDescent="0.25">
      <c r="B107" s="3"/>
      <c r="C107" s="3"/>
      <c r="D107" s="3"/>
      <c r="E107" s="2" t="e">
        <f t="shared" si="43"/>
        <v>#DIV/0!</v>
      </c>
      <c r="F107" s="3"/>
      <c r="G107" s="3"/>
      <c r="H107">
        <f t="shared" ref="H107" si="57">F107-G107</f>
        <v>0</v>
      </c>
      <c r="L107">
        <f t="shared" si="53"/>
        <v>0</v>
      </c>
      <c r="M107">
        <f t="shared" si="54"/>
        <v>0</v>
      </c>
      <c r="O107">
        <f t="shared" si="55"/>
        <v>0</v>
      </c>
    </row>
    <row r="108" spans="2:15" x14ac:dyDescent="0.25">
      <c r="B108" s="3"/>
      <c r="C108" s="3"/>
      <c r="D108" s="3"/>
      <c r="E108" s="2" t="e">
        <f t="shared" si="43"/>
        <v>#DIV/0!</v>
      </c>
      <c r="F108" s="3"/>
      <c r="G108" s="3"/>
      <c r="H108">
        <f t="shared" si="56"/>
        <v>0</v>
      </c>
      <c r="L108">
        <f t="shared" si="53"/>
        <v>0</v>
      </c>
      <c r="M108">
        <f t="shared" si="54"/>
        <v>0</v>
      </c>
      <c r="O108">
        <f t="shared" si="55"/>
        <v>0</v>
      </c>
    </row>
    <row r="109" spans="2:15" x14ac:dyDescent="0.25">
      <c r="B109" s="3"/>
      <c r="C109" s="3"/>
      <c r="D109" s="3"/>
      <c r="E109" s="2" t="e">
        <f t="shared" si="43"/>
        <v>#DIV/0!</v>
      </c>
      <c r="F109" s="3"/>
      <c r="G109" s="3"/>
      <c r="H109">
        <f t="shared" si="56"/>
        <v>0</v>
      </c>
      <c r="L109">
        <f t="shared" si="53"/>
        <v>0</v>
      </c>
      <c r="M109">
        <f t="shared" si="54"/>
        <v>0</v>
      </c>
      <c r="O109">
        <f t="shared" si="55"/>
        <v>0</v>
      </c>
    </row>
    <row r="110" spans="2:15" x14ac:dyDescent="0.25">
      <c r="B110" s="3"/>
      <c r="C110" s="3"/>
      <c r="D110" s="3"/>
      <c r="E110" s="2" t="e">
        <f t="shared" si="43"/>
        <v>#DIV/0!</v>
      </c>
      <c r="F110" s="3"/>
      <c r="G110" s="3"/>
      <c r="H110">
        <f t="shared" si="56"/>
        <v>0</v>
      </c>
      <c r="L110">
        <f t="shared" si="53"/>
        <v>0</v>
      </c>
      <c r="M110">
        <f t="shared" si="54"/>
        <v>0</v>
      </c>
      <c r="O110">
        <f t="shared" si="55"/>
        <v>0</v>
      </c>
    </row>
    <row r="111" spans="2:15" x14ac:dyDescent="0.25">
      <c r="B111" s="3"/>
      <c r="C111" s="3"/>
      <c r="D111" s="3"/>
      <c r="E111" s="2" t="e">
        <f t="shared" si="43"/>
        <v>#DIV/0!</v>
      </c>
      <c r="F111" s="3"/>
      <c r="G111" s="3"/>
      <c r="H111">
        <f t="shared" si="56"/>
        <v>0</v>
      </c>
      <c r="L111">
        <f t="shared" si="53"/>
        <v>0</v>
      </c>
      <c r="M111">
        <f t="shared" si="54"/>
        <v>0</v>
      </c>
      <c r="O111">
        <f t="shared" si="55"/>
        <v>0</v>
      </c>
    </row>
    <row r="112" spans="2:15" x14ac:dyDescent="0.25">
      <c r="B112" s="3"/>
      <c r="C112" s="3"/>
      <c r="D112" s="3"/>
      <c r="E112" s="2" t="e">
        <f t="shared" si="43"/>
        <v>#DIV/0!</v>
      </c>
      <c r="F112" s="3"/>
      <c r="G112" s="3"/>
      <c r="H112">
        <f t="shared" si="56"/>
        <v>0</v>
      </c>
      <c r="L112">
        <f t="shared" si="53"/>
        <v>0</v>
      </c>
      <c r="M112">
        <f t="shared" si="54"/>
        <v>0</v>
      </c>
      <c r="O112">
        <f t="shared" si="55"/>
        <v>0</v>
      </c>
    </row>
    <row r="113" spans="2:15" x14ac:dyDescent="0.25">
      <c r="B113" s="3"/>
      <c r="C113" s="3"/>
      <c r="D113" s="3"/>
      <c r="E113" s="2" t="e">
        <f t="shared" si="43"/>
        <v>#DIV/0!</v>
      </c>
      <c r="F113" s="3"/>
      <c r="G113" s="3"/>
      <c r="H113">
        <f t="shared" si="56"/>
        <v>0</v>
      </c>
      <c r="L113">
        <f t="shared" si="53"/>
        <v>0</v>
      </c>
      <c r="M113">
        <f t="shared" si="54"/>
        <v>0</v>
      </c>
      <c r="O113">
        <f t="shared" si="55"/>
        <v>0</v>
      </c>
    </row>
    <row r="114" spans="2:15" x14ac:dyDescent="0.25">
      <c r="B114" s="3"/>
      <c r="C114" s="3"/>
      <c r="D114" s="3"/>
      <c r="E114" s="2" t="e">
        <f t="shared" si="43"/>
        <v>#DIV/0!</v>
      </c>
      <c r="F114" s="3"/>
      <c r="G114" s="3"/>
      <c r="H114">
        <f t="shared" si="56"/>
        <v>0</v>
      </c>
      <c r="L114">
        <f t="shared" si="53"/>
        <v>0</v>
      </c>
      <c r="M114">
        <f t="shared" si="54"/>
        <v>0</v>
      </c>
      <c r="O114">
        <f t="shared" si="55"/>
        <v>0</v>
      </c>
    </row>
    <row r="115" spans="2:15" x14ac:dyDescent="0.25">
      <c r="B115" s="3"/>
      <c r="C115" s="3"/>
      <c r="D115" s="3"/>
      <c r="E115" s="2" t="e">
        <f t="shared" si="43"/>
        <v>#DIV/0!</v>
      </c>
      <c r="F115" s="3"/>
      <c r="G115" s="3"/>
      <c r="H115">
        <f t="shared" si="56"/>
        <v>0</v>
      </c>
      <c r="L115">
        <f t="shared" si="53"/>
        <v>0</v>
      </c>
      <c r="M115">
        <f t="shared" si="54"/>
        <v>0</v>
      </c>
      <c r="O115">
        <f t="shared" si="55"/>
        <v>0</v>
      </c>
    </row>
    <row r="116" spans="2:15" x14ac:dyDescent="0.25">
      <c r="B116" s="3"/>
      <c r="C116" s="3"/>
      <c r="D116" s="3"/>
      <c r="E116" s="2" t="e">
        <f t="shared" si="43"/>
        <v>#DIV/0!</v>
      </c>
      <c r="F116" s="3"/>
      <c r="G116" s="3"/>
      <c r="H116">
        <f t="shared" si="56"/>
        <v>0</v>
      </c>
      <c r="L116">
        <f t="shared" si="53"/>
        <v>0</v>
      </c>
      <c r="M116">
        <f t="shared" si="54"/>
        <v>0</v>
      </c>
      <c r="O116">
        <f t="shared" si="55"/>
        <v>0</v>
      </c>
    </row>
    <row r="117" spans="2:15" x14ac:dyDescent="0.25">
      <c r="B117" s="3"/>
      <c r="C117" s="3"/>
      <c r="D117" s="3"/>
      <c r="E117" s="2" t="e">
        <f t="shared" si="43"/>
        <v>#DIV/0!</v>
      </c>
      <c r="F117" s="3"/>
      <c r="G117" s="3"/>
      <c r="H117">
        <f t="shared" si="56"/>
        <v>0</v>
      </c>
      <c r="L117">
        <f t="shared" si="53"/>
        <v>0</v>
      </c>
      <c r="M117">
        <f t="shared" si="54"/>
        <v>0</v>
      </c>
      <c r="O117">
        <f t="shared" si="55"/>
        <v>0</v>
      </c>
    </row>
    <row r="118" spans="2:15" x14ac:dyDescent="0.25">
      <c r="B118" s="3"/>
      <c r="C118" s="3"/>
      <c r="D118" s="3"/>
      <c r="E118" s="2" t="e">
        <f t="shared" si="43"/>
        <v>#DIV/0!</v>
      </c>
      <c r="F118" s="3"/>
      <c r="G118" s="3"/>
      <c r="H118">
        <f t="shared" si="56"/>
        <v>0</v>
      </c>
      <c r="L118">
        <f t="shared" si="53"/>
        <v>0</v>
      </c>
      <c r="M118">
        <f t="shared" si="54"/>
        <v>0</v>
      </c>
      <c r="O118">
        <f t="shared" si="55"/>
        <v>0</v>
      </c>
    </row>
    <row r="119" spans="2:15" x14ac:dyDescent="0.25">
      <c r="B119" s="3"/>
      <c r="C119" s="3"/>
      <c r="D119" s="3"/>
      <c r="E119" s="2" t="e">
        <f t="shared" si="43"/>
        <v>#DIV/0!</v>
      </c>
      <c r="F119" s="3"/>
      <c r="G119" s="3"/>
      <c r="H119">
        <f t="shared" si="56"/>
        <v>0</v>
      </c>
      <c r="L119">
        <f t="shared" si="53"/>
        <v>0</v>
      </c>
      <c r="M119">
        <f t="shared" si="54"/>
        <v>0</v>
      </c>
      <c r="O119">
        <f t="shared" si="55"/>
        <v>0</v>
      </c>
    </row>
    <row r="120" spans="2:15" x14ac:dyDescent="0.25">
      <c r="B120" s="3"/>
      <c r="C120" s="3"/>
      <c r="D120" s="3"/>
      <c r="E120" s="2" t="e">
        <f t="shared" si="43"/>
        <v>#DIV/0!</v>
      </c>
      <c r="F120" s="3"/>
      <c r="G120" s="3"/>
      <c r="H120">
        <f t="shared" si="56"/>
        <v>0</v>
      </c>
      <c r="L120">
        <f t="shared" si="53"/>
        <v>0</v>
      </c>
      <c r="M120">
        <f t="shared" si="54"/>
        <v>0</v>
      </c>
      <c r="O120">
        <f t="shared" si="55"/>
        <v>0</v>
      </c>
    </row>
    <row r="121" spans="2:15" x14ac:dyDescent="0.25">
      <c r="B121" s="3"/>
      <c r="C121" s="3"/>
      <c r="D121" s="3"/>
      <c r="E121" s="2" t="e">
        <f t="shared" si="43"/>
        <v>#DIV/0!</v>
      </c>
      <c r="F121" s="3"/>
      <c r="G121" s="3"/>
      <c r="H121">
        <f t="shared" si="56"/>
        <v>0</v>
      </c>
      <c r="L121">
        <f t="shared" si="53"/>
        <v>0</v>
      </c>
      <c r="M121">
        <f t="shared" si="54"/>
        <v>0</v>
      </c>
      <c r="O121">
        <f t="shared" si="55"/>
        <v>0</v>
      </c>
    </row>
    <row r="122" spans="2:15" x14ac:dyDescent="0.25">
      <c r="B122" s="3"/>
      <c r="C122" s="3"/>
      <c r="D122" s="3"/>
      <c r="E122" s="2" t="e">
        <f t="shared" si="43"/>
        <v>#DIV/0!</v>
      </c>
      <c r="F122" s="3"/>
      <c r="G122" s="3"/>
      <c r="H122">
        <f t="shared" si="56"/>
        <v>0</v>
      </c>
      <c r="L122">
        <f t="shared" si="53"/>
        <v>0</v>
      </c>
      <c r="M122">
        <f t="shared" si="54"/>
        <v>0</v>
      </c>
      <c r="O122">
        <f t="shared" si="55"/>
        <v>0</v>
      </c>
    </row>
    <row r="123" spans="2:15" x14ac:dyDescent="0.25">
      <c r="B123" s="3"/>
      <c r="C123" s="3"/>
      <c r="D123" s="3"/>
      <c r="E123" s="2" t="e">
        <f t="shared" si="43"/>
        <v>#DIV/0!</v>
      </c>
      <c r="F123" s="3"/>
      <c r="G123" s="3"/>
      <c r="H123">
        <f t="shared" si="56"/>
        <v>0</v>
      </c>
      <c r="L123">
        <f t="shared" si="53"/>
        <v>0</v>
      </c>
      <c r="M123">
        <f t="shared" si="54"/>
        <v>0</v>
      </c>
      <c r="O123">
        <f t="shared" si="55"/>
        <v>0</v>
      </c>
    </row>
    <row r="124" spans="2:15" x14ac:dyDescent="0.25">
      <c r="B124" s="3"/>
      <c r="C124" s="3"/>
      <c r="D124" s="3"/>
      <c r="E124" s="2" t="e">
        <f t="shared" si="43"/>
        <v>#DIV/0!</v>
      </c>
      <c r="F124" s="3"/>
      <c r="G124" s="3"/>
      <c r="H124">
        <f t="shared" si="56"/>
        <v>0</v>
      </c>
      <c r="L124">
        <f t="shared" si="53"/>
        <v>0</v>
      </c>
      <c r="M124">
        <f t="shared" si="54"/>
        <v>0</v>
      </c>
      <c r="O124">
        <f t="shared" si="55"/>
        <v>0</v>
      </c>
    </row>
    <row r="125" spans="2:15" x14ac:dyDescent="0.25">
      <c r="B125" s="3"/>
      <c r="C125" s="3"/>
      <c r="D125" s="3"/>
      <c r="E125" s="2" t="e">
        <f t="shared" si="43"/>
        <v>#DIV/0!</v>
      </c>
      <c r="F125" s="3"/>
      <c r="G125" s="3"/>
      <c r="H125">
        <f t="shared" si="56"/>
        <v>0</v>
      </c>
      <c r="L125">
        <f t="shared" si="53"/>
        <v>0</v>
      </c>
      <c r="M125">
        <f t="shared" si="54"/>
        <v>0</v>
      </c>
      <c r="O125">
        <f t="shared" si="55"/>
        <v>0</v>
      </c>
    </row>
    <row r="126" spans="2:15" x14ac:dyDescent="0.25">
      <c r="B126" s="3"/>
      <c r="C126" s="3"/>
      <c r="D126" s="3"/>
      <c r="E126" s="2" t="e">
        <f t="shared" si="43"/>
        <v>#DIV/0!</v>
      </c>
      <c r="F126" s="3"/>
      <c r="G126" s="3"/>
      <c r="H126">
        <f t="shared" si="56"/>
        <v>0</v>
      </c>
      <c r="L126">
        <f t="shared" si="53"/>
        <v>0</v>
      </c>
      <c r="M126">
        <f t="shared" si="54"/>
        <v>0</v>
      </c>
      <c r="O126">
        <f t="shared" si="55"/>
        <v>0</v>
      </c>
    </row>
    <row r="127" spans="2:15" x14ac:dyDescent="0.25">
      <c r="B127" s="3"/>
      <c r="C127" s="3"/>
      <c r="D127" s="3"/>
      <c r="E127" s="2" t="e">
        <f t="shared" si="43"/>
        <v>#DIV/0!</v>
      </c>
      <c r="F127" s="3"/>
      <c r="G127" s="3"/>
      <c r="H127">
        <f t="shared" si="56"/>
        <v>0</v>
      </c>
      <c r="L127">
        <f t="shared" si="53"/>
        <v>0</v>
      </c>
      <c r="M127">
        <f t="shared" si="54"/>
        <v>0</v>
      </c>
      <c r="O127">
        <f t="shared" si="55"/>
        <v>0</v>
      </c>
    </row>
    <row r="128" spans="2:15" x14ac:dyDescent="0.25">
      <c r="B128" s="3"/>
      <c r="C128" s="3"/>
      <c r="D128" s="3"/>
      <c r="E128" s="2" t="e">
        <f t="shared" si="43"/>
        <v>#DIV/0!</v>
      </c>
      <c r="F128" s="3"/>
      <c r="G128" s="3"/>
      <c r="H128">
        <f t="shared" si="56"/>
        <v>0</v>
      </c>
      <c r="L128">
        <f t="shared" si="53"/>
        <v>0</v>
      </c>
      <c r="M128">
        <f t="shared" si="54"/>
        <v>0</v>
      </c>
      <c r="O128">
        <f t="shared" si="55"/>
        <v>0</v>
      </c>
    </row>
    <row r="129" spans="2:15" x14ac:dyDescent="0.25">
      <c r="B129" s="3"/>
      <c r="C129" s="3"/>
      <c r="D129" s="3"/>
      <c r="E129" s="2" t="e">
        <f t="shared" si="43"/>
        <v>#DIV/0!</v>
      </c>
      <c r="F129" s="3"/>
      <c r="G129" s="3"/>
      <c r="H129">
        <f t="shared" si="56"/>
        <v>0</v>
      </c>
      <c r="L129">
        <f t="shared" si="53"/>
        <v>0</v>
      </c>
      <c r="M129">
        <f t="shared" si="54"/>
        <v>0</v>
      </c>
      <c r="O129">
        <f t="shared" si="55"/>
        <v>0</v>
      </c>
    </row>
    <row r="130" spans="2:15" x14ac:dyDescent="0.25">
      <c r="B130" s="3"/>
      <c r="C130" s="3"/>
      <c r="D130" s="3"/>
      <c r="E130" s="2" t="e">
        <f t="shared" si="43"/>
        <v>#DIV/0!</v>
      </c>
      <c r="F130" s="3"/>
      <c r="G130" s="3"/>
      <c r="H130">
        <f t="shared" si="56"/>
        <v>0</v>
      </c>
      <c r="L130">
        <f t="shared" si="53"/>
        <v>0</v>
      </c>
      <c r="M130">
        <f t="shared" si="54"/>
        <v>0</v>
      </c>
      <c r="O130">
        <f t="shared" si="55"/>
        <v>0</v>
      </c>
    </row>
    <row r="131" spans="2:15" x14ac:dyDescent="0.25">
      <c r="B131" s="3"/>
      <c r="C131" s="3"/>
      <c r="D131" s="3"/>
      <c r="E131" s="2" t="e">
        <f t="shared" si="43"/>
        <v>#DIV/0!</v>
      </c>
      <c r="F131" s="3"/>
      <c r="G131" s="3"/>
      <c r="H131">
        <f t="shared" si="56"/>
        <v>0</v>
      </c>
      <c r="L131">
        <f t="shared" si="53"/>
        <v>0</v>
      </c>
      <c r="M131">
        <f t="shared" si="54"/>
        <v>0</v>
      </c>
      <c r="O131">
        <f t="shared" si="55"/>
        <v>0</v>
      </c>
    </row>
    <row r="132" spans="2:15" x14ac:dyDescent="0.25">
      <c r="B132" s="3"/>
      <c r="C132" s="3"/>
      <c r="D132" s="3"/>
      <c r="E132" s="2" t="e">
        <f t="shared" si="43"/>
        <v>#DIV/0!</v>
      </c>
      <c r="F132" s="3"/>
      <c r="G132" s="3"/>
      <c r="H132">
        <f t="shared" si="56"/>
        <v>0</v>
      </c>
      <c r="L132">
        <f t="shared" si="53"/>
        <v>0</v>
      </c>
      <c r="M132">
        <f t="shared" si="54"/>
        <v>0</v>
      </c>
      <c r="O132">
        <f t="shared" si="55"/>
        <v>0</v>
      </c>
    </row>
    <row r="133" spans="2:15" x14ac:dyDescent="0.25">
      <c r="B133" s="3"/>
      <c r="C133" s="3"/>
      <c r="D133" s="3"/>
      <c r="E133" s="2" t="e">
        <f t="shared" si="43"/>
        <v>#DIV/0!</v>
      </c>
      <c r="F133" s="3"/>
      <c r="G133" s="3"/>
      <c r="H133">
        <f t="shared" si="56"/>
        <v>0</v>
      </c>
      <c r="L133">
        <f t="shared" si="53"/>
        <v>0</v>
      </c>
      <c r="M133">
        <f t="shared" si="54"/>
        <v>0</v>
      </c>
      <c r="O133">
        <f t="shared" si="55"/>
        <v>0</v>
      </c>
    </row>
    <row r="134" spans="2:15" x14ac:dyDescent="0.25">
      <c r="B134" s="3"/>
      <c r="C134" s="3"/>
      <c r="D134" s="3"/>
      <c r="E134" s="2" t="e">
        <f t="shared" si="43"/>
        <v>#DIV/0!</v>
      </c>
      <c r="F134" s="3"/>
      <c r="G134" s="3"/>
      <c r="H134">
        <f t="shared" si="56"/>
        <v>0</v>
      </c>
      <c r="L134">
        <f t="shared" si="53"/>
        <v>0</v>
      </c>
      <c r="M134">
        <f t="shared" si="54"/>
        <v>0</v>
      </c>
      <c r="O134">
        <f t="shared" si="55"/>
        <v>0</v>
      </c>
    </row>
    <row r="135" spans="2:15" ht="15.75" customHeight="1" x14ac:dyDescent="0.25">
      <c r="B135" s="3"/>
      <c r="C135" s="3"/>
      <c r="D135" s="3"/>
      <c r="E135" s="2" t="e">
        <f t="shared" si="43"/>
        <v>#DIV/0!</v>
      </c>
      <c r="F135" s="3"/>
      <c r="G135" s="3"/>
      <c r="H135">
        <f>F135-G135</f>
        <v>0</v>
      </c>
      <c r="L135">
        <f t="shared" si="53"/>
        <v>0</v>
      </c>
      <c r="M135">
        <f t="shared" si="54"/>
        <v>0</v>
      </c>
      <c r="O135">
        <f t="shared" si="55"/>
        <v>0</v>
      </c>
    </row>
    <row r="136" spans="2:15" ht="15" customHeight="1" x14ac:dyDescent="0.25">
      <c r="B136" s="3"/>
      <c r="C136" s="3"/>
      <c r="D136" s="3"/>
      <c r="E136" s="2" t="e">
        <f t="shared" si="43"/>
        <v>#DIV/0!</v>
      </c>
      <c r="F136" s="3"/>
      <c r="G136" s="3"/>
      <c r="H136">
        <f t="shared" ref="H136:H199" si="58">F136-G136</f>
        <v>0</v>
      </c>
      <c r="L136">
        <f t="shared" si="53"/>
        <v>0</v>
      </c>
      <c r="M136">
        <f t="shared" si="54"/>
        <v>0</v>
      </c>
      <c r="O136">
        <f t="shared" si="55"/>
        <v>0</v>
      </c>
    </row>
    <row r="137" spans="2:15" x14ac:dyDescent="0.25">
      <c r="B137" s="3"/>
      <c r="C137" s="3"/>
      <c r="D137" s="3"/>
      <c r="E137" s="2" t="e">
        <f t="shared" si="43"/>
        <v>#DIV/0!</v>
      </c>
      <c r="F137" s="3"/>
      <c r="G137" s="3"/>
      <c r="H137">
        <f t="shared" si="58"/>
        <v>0</v>
      </c>
      <c r="L137">
        <f t="shared" si="53"/>
        <v>0</v>
      </c>
      <c r="M137">
        <f t="shared" si="54"/>
        <v>0</v>
      </c>
      <c r="O137">
        <f t="shared" si="55"/>
        <v>0</v>
      </c>
    </row>
    <row r="138" spans="2:15" x14ac:dyDescent="0.25">
      <c r="B138" s="3"/>
      <c r="C138" s="3"/>
      <c r="D138" s="3"/>
      <c r="E138" s="2" t="e">
        <f t="shared" si="43"/>
        <v>#DIV/0!</v>
      </c>
      <c r="H138">
        <f t="shared" si="58"/>
        <v>0</v>
      </c>
      <c r="L138">
        <v>0</v>
      </c>
      <c r="M138">
        <f t="shared" si="54"/>
        <v>0</v>
      </c>
      <c r="O138">
        <f t="shared" si="55"/>
        <v>0</v>
      </c>
    </row>
    <row r="139" spans="2:15" ht="14.25" customHeight="1" x14ac:dyDescent="0.25">
      <c r="B139" s="3"/>
      <c r="C139" s="3"/>
      <c r="D139" s="3"/>
      <c r="E139" s="2" t="e">
        <f t="shared" si="43"/>
        <v>#DIV/0!</v>
      </c>
      <c r="H139">
        <f t="shared" si="58"/>
        <v>0</v>
      </c>
      <c r="L139">
        <v>0</v>
      </c>
      <c r="M139">
        <f t="shared" si="54"/>
        <v>0</v>
      </c>
      <c r="O139">
        <f t="shared" si="55"/>
        <v>0</v>
      </c>
    </row>
    <row r="140" spans="2:15" x14ac:dyDescent="0.25">
      <c r="B140" s="3"/>
      <c r="C140" s="3"/>
      <c r="D140" s="3"/>
      <c r="E140" s="2" t="e">
        <f t="shared" si="43"/>
        <v>#DIV/0!</v>
      </c>
      <c r="H140">
        <f t="shared" si="58"/>
        <v>0</v>
      </c>
      <c r="L140">
        <f t="shared" ref="L140:L147" si="59">B140*10</f>
        <v>0</v>
      </c>
      <c r="M140">
        <f t="shared" si="54"/>
        <v>0</v>
      </c>
      <c r="O140">
        <f t="shared" si="55"/>
        <v>0</v>
      </c>
    </row>
    <row r="141" spans="2:15" x14ac:dyDescent="0.25">
      <c r="B141" s="3"/>
      <c r="C141" s="3"/>
      <c r="D141" s="3"/>
      <c r="E141" s="2" t="e">
        <f t="shared" si="43"/>
        <v>#DIV/0!</v>
      </c>
      <c r="H141">
        <f t="shared" si="58"/>
        <v>0</v>
      </c>
      <c r="L141">
        <f t="shared" si="59"/>
        <v>0</v>
      </c>
      <c r="M141">
        <f t="shared" si="54"/>
        <v>0</v>
      </c>
      <c r="O141">
        <f>SUM(I141:N141)</f>
        <v>0</v>
      </c>
    </row>
    <row r="142" spans="2:15" x14ac:dyDescent="0.25">
      <c r="B142" s="3"/>
      <c r="C142" s="3"/>
      <c r="D142" s="3"/>
      <c r="E142" s="2" t="e">
        <f t="shared" si="43"/>
        <v>#DIV/0!</v>
      </c>
      <c r="H142">
        <f t="shared" si="58"/>
        <v>0</v>
      </c>
      <c r="L142">
        <f t="shared" si="59"/>
        <v>0</v>
      </c>
      <c r="M142">
        <f t="shared" si="54"/>
        <v>0</v>
      </c>
      <c r="O142">
        <f t="shared" ref="O142:O205" si="60">SUM(I142:N142)</f>
        <v>0</v>
      </c>
    </row>
    <row r="143" spans="2:15" x14ac:dyDescent="0.25">
      <c r="B143" s="3"/>
      <c r="C143" s="3"/>
      <c r="D143" s="3"/>
      <c r="E143" s="2" t="e">
        <f t="shared" si="43"/>
        <v>#DIV/0!</v>
      </c>
      <c r="L143">
        <f t="shared" si="59"/>
        <v>0</v>
      </c>
      <c r="M143">
        <f t="shared" si="54"/>
        <v>0</v>
      </c>
      <c r="O143">
        <f t="shared" si="60"/>
        <v>0</v>
      </c>
    </row>
    <row r="144" spans="2:15" x14ac:dyDescent="0.25">
      <c r="B144" s="3"/>
      <c r="C144" s="3"/>
      <c r="D144" s="3"/>
      <c r="E144" s="2" t="e">
        <f t="shared" si="43"/>
        <v>#DIV/0!</v>
      </c>
      <c r="H144">
        <f t="shared" ref="H144:H149" si="61">F144-G144</f>
        <v>0</v>
      </c>
      <c r="L144">
        <f t="shared" si="59"/>
        <v>0</v>
      </c>
      <c r="M144">
        <f t="shared" si="54"/>
        <v>0</v>
      </c>
      <c r="O144">
        <f t="shared" si="60"/>
        <v>0</v>
      </c>
    </row>
    <row r="145" spans="2:15" x14ac:dyDescent="0.25">
      <c r="B145" s="3"/>
      <c r="C145" s="3"/>
      <c r="D145" s="3"/>
      <c r="E145" s="2" t="e">
        <f t="shared" si="43"/>
        <v>#DIV/0!</v>
      </c>
      <c r="H145">
        <f t="shared" si="61"/>
        <v>0</v>
      </c>
      <c r="L145">
        <f t="shared" si="59"/>
        <v>0</v>
      </c>
      <c r="M145">
        <f t="shared" si="54"/>
        <v>0</v>
      </c>
      <c r="O145">
        <f t="shared" si="60"/>
        <v>0</v>
      </c>
    </row>
    <row r="146" spans="2:15" x14ac:dyDescent="0.25">
      <c r="B146" s="3"/>
      <c r="C146" s="3"/>
      <c r="D146" s="3"/>
      <c r="E146" s="2" t="e">
        <f t="shared" si="43"/>
        <v>#DIV/0!</v>
      </c>
      <c r="H146">
        <f t="shared" si="61"/>
        <v>0</v>
      </c>
      <c r="L146">
        <f t="shared" si="59"/>
        <v>0</v>
      </c>
      <c r="M146">
        <f t="shared" si="54"/>
        <v>0</v>
      </c>
      <c r="O146">
        <f t="shared" si="60"/>
        <v>0</v>
      </c>
    </row>
    <row r="147" spans="2:15" x14ac:dyDescent="0.25">
      <c r="B147" s="3"/>
      <c r="C147" s="3"/>
      <c r="D147" s="3"/>
      <c r="E147" s="2" t="e">
        <f t="shared" si="43"/>
        <v>#DIV/0!</v>
      </c>
      <c r="H147">
        <f t="shared" si="61"/>
        <v>0</v>
      </c>
      <c r="L147">
        <f t="shared" si="59"/>
        <v>0</v>
      </c>
      <c r="M147">
        <f t="shared" si="54"/>
        <v>0</v>
      </c>
      <c r="O147">
        <f t="shared" si="60"/>
        <v>0</v>
      </c>
    </row>
    <row r="148" spans="2:15" ht="14.25" customHeight="1" x14ac:dyDescent="0.25">
      <c r="B148" s="3"/>
      <c r="C148" s="3"/>
      <c r="D148" s="3"/>
      <c r="E148" s="2" t="e">
        <f t="shared" ref="E148:E211" si="62">(B148)/(B148+C148+D148)</f>
        <v>#DIV/0!</v>
      </c>
      <c r="H148">
        <f t="shared" si="61"/>
        <v>0</v>
      </c>
      <c r="L148">
        <v>0</v>
      </c>
      <c r="M148">
        <f t="shared" si="54"/>
        <v>0</v>
      </c>
      <c r="O148">
        <f t="shared" si="60"/>
        <v>0</v>
      </c>
    </row>
    <row r="149" spans="2:15" x14ac:dyDescent="0.25">
      <c r="B149" s="3"/>
      <c r="C149" s="3"/>
      <c r="D149" s="3"/>
      <c r="E149" s="2" t="e">
        <f t="shared" si="62"/>
        <v>#DIV/0!</v>
      </c>
      <c r="H149">
        <f t="shared" si="61"/>
        <v>0</v>
      </c>
      <c r="L149">
        <f t="shared" ref="L149:L212" si="63">B149*10</f>
        <v>0</v>
      </c>
      <c r="M149">
        <f t="shared" si="54"/>
        <v>0</v>
      </c>
      <c r="O149">
        <f t="shared" si="60"/>
        <v>0</v>
      </c>
    </row>
    <row r="150" spans="2:15" x14ac:dyDescent="0.25">
      <c r="B150" s="3"/>
      <c r="C150" s="3"/>
      <c r="D150" s="3"/>
      <c r="E150" s="2" t="e">
        <f t="shared" si="62"/>
        <v>#DIV/0!</v>
      </c>
      <c r="H150">
        <f t="shared" si="58"/>
        <v>0</v>
      </c>
      <c r="L150">
        <f t="shared" si="63"/>
        <v>0</v>
      </c>
      <c r="M150">
        <f t="shared" si="54"/>
        <v>0</v>
      </c>
      <c r="O150">
        <f t="shared" si="60"/>
        <v>0</v>
      </c>
    </row>
    <row r="151" spans="2:15" x14ac:dyDescent="0.25">
      <c r="B151" s="3"/>
      <c r="C151" s="3"/>
      <c r="D151" s="3"/>
      <c r="E151" s="2" t="e">
        <f t="shared" si="62"/>
        <v>#DIV/0!</v>
      </c>
      <c r="H151">
        <f t="shared" si="58"/>
        <v>0</v>
      </c>
      <c r="L151">
        <f t="shared" si="63"/>
        <v>0</v>
      </c>
      <c r="M151">
        <f t="shared" si="54"/>
        <v>0</v>
      </c>
      <c r="O151">
        <f t="shared" si="60"/>
        <v>0</v>
      </c>
    </row>
    <row r="152" spans="2:15" x14ac:dyDescent="0.25">
      <c r="B152" s="3"/>
      <c r="C152" s="3"/>
      <c r="D152" s="3"/>
      <c r="E152" s="2" t="e">
        <f t="shared" si="62"/>
        <v>#DIV/0!</v>
      </c>
      <c r="H152">
        <f t="shared" si="58"/>
        <v>0</v>
      </c>
      <c r="L152">
        <f t="shared" si="63"/>
        <v>0</v>
      </c>
      <c r="M152">
        <f t="shared" si="54"/>
        <v>0</v>
      </c>
      <c r="O152">
        <f t="shared" si="60"/>
        <v>0</v>
      </c>
    </row>
    <row r="153" spans="2:15" ht="14.25" customHeight="1" x14ac:dyDescent="0.25">
      <c r="B153" s="3"/>
      <c r="C153" s="3"/>
      <c r="D153" s="3"/>
      <c r="E153" s="2" t="e">
        <f t="shared" si="62"/>
        <v>#DIV/0!</v>
      </c>
      <c r="H153">
        <f t="shared" si="58"/>
        <v>0</v>
      </c>
      <c r="L153">
        <v>0</v>
      </c>
      <c r="M153">
        <f t="shared" si="54"/>
        <v>0</v>
      </c>
      <c r="O153">
        <f t="shared" si="60"/>
        <v>0</v>
      </c>
    </row>
    <row r="154" spans="2:15" ht="14.25" customHeight="1" x14ac:dyDescent="0.25">
      <c r="B154" s="3"/>
      <c r="C154" s="3"/>
      <c r="D154" s="3"/>
      <c r="E154" s="2" t="e">
        <f t="shared" si="62"/>
        <v>#DIV/0!</v>
      </c>
      <c r="H154">
        <f t="shared" si="58"/>
        <v>0</v>
      </c>
      <c r="L154">
        <v>0</v>
      </c>
      <c r="M154">
        <f t="shared" si="54"/>
        <v>0</v>
      </c>
      <c r="O154">
        <f t="shared" si="60"/>
        <v>0</v>
      </c>
    </row>
    <row r="155" spans="2:15" x14ac:dyDescent="0.25">
      <c r="B155" s="3"/>
      <c r="C155" s="3"/>
      <c r="D155" s="3"/>
      <c r="E155" s="2" t="e">
        <f t="shared" si="62"/>
        <v>#DIV/0!</v>
      </c>
      <c r="H155">
        <f t="shared" si="58"/>
        <v>0</v>
      </c>
      <c r="L155">
        <f t="shared" ref="L155" si="64">B155*10</f>
        <v>0</v>
      </c>
      <c r="M155">
        <f t="shared" si="54"/>
        <v>0</v>
      </c>
      <c r="O155">
        <f t="shared" si="60"/>
        <v>0</v>
      </c>
    </row>
    <row r="156" spans="2:15" x14ac:dyDescent="0.25">
      <c r="B156" s="3"/>
      <c r="C156" s="3"/>
      <c r="D156" s="3"/>
      <c r="E156" s="2" t="e">
        <f t="shared" si="62"/>
        <v>#DIV/0!</v>
      </c>
      <c r="H156">
        <f t="shared" si="58"/>
        <v>0</v>
      </c>
      <c r="L156">
        <f t="shared" si="63"/>
        <v>0</v>
      </c>
      <c r="M156">
        <f t="shared" si="54"/>
        <v>0</v>
      </c>
      <c r="O156">
        <f t="shared" si="60"/>
        <v>0</v>
      </c>
    </row>
    <row r="157" spans="2:15" x14ac:dyDescent="0.25">
      <c r="B157" s="3"/>
      <c r="C157" s="3"/>
      <c r="D157" s="3"/>
      <c r="E157" s="2" t="e">
        <f t="shared" si="62"/>
        <v>#DIV/0!</v>
      </c>
      <c r="H157">
        <f t="shared" si="58"/>
        <v>0</v>
      </c>
      <c r="L157">
        <f t="shared" si="63"/>
        <v>0</v>
      </c>
      <c r="M157">
        <f t="shared" si="54"/>
        <v>0</v>
      </c>
      <c r="O157">
        <f t="shared" si="60"/>
        <v>0</v>
      </c>
    </row>
    <row r="158" spans="2:15" x14ac:dyDescent="0.25">
      <c r="B158" s="3"/>
      <c r="C158" s="3"/>
      <c r="D158" s="3"/>
      <c r="E158" s="2" t="e">
        <f t="shared" si="62"/>
        <v>#DIV/0!</v>
      </c>
      <c r="H158">
        <f t="shared" si="58"/>
        <v>0</v>
      </c>
      <c r="L158">
        <f t="shared" si="63"/>
        <v>0</v>
      </c>
      <c r="M158">
        <f t="shared" si="54"/>
        <v>0</v>
      </c>
      <c r="O158">
        <f t="shared" si="60"/>
        <v>0</v>
      </c>
    </row>
    <row r="159" spans="2:15" x14ac:dyDescent="0.25">
      <c r="B159" s="3"/>
      <c r="C159" s="3"/>
      <c r="D159" s="3"/>
      <c r="E159" s="2" t="e">
        <f t="shared" si="62"/>
        <v>#DIV/0!</v>
      </c>
      <c r="H159">
        <f t="shared" si="58"/>
        <v>0</v>
      </c>
      <c r="L159">
        <f t="shared" si="63"/>
        <v>0</v>
      </c>
      <c r="M159">
        <f t="shared" si="54"/>
        <v>0</v>
      </c>
      <c r="O159">
        <f t="shared" si="60"/>
        <v>0</v>
      </c>
    </row>
    <row r="160" spans="2:15" x14ac:dyDescent="0.25">
      <c r="B160" s="3"/>
      <c r="C160" s="3"/>
      <c r="D160" s="3"/>
      <c r="E160" s="2" t="e">
        <f t="shared" si="62"/>
        <v>#DIV/0!</v>
      </c>
      <c r="H160">
        <f t="shared" si="58"/>
        <v>0</v>
      </c>
      <c r="L160">
        <f t="shared" si="63"/>
        <v>0</v>
      </c>
      <c r="M160">
        <f t="shared" si="54"/>
        <v>0</v>
      </c>
      <c r="O160">
        <f t="shared" si="60"/>
        <v>0</v>
      </c>
    </row>
    <row r="161" spans="2:15" x14ac:dyDescent="0.25">
      <c r="B161" s="3"/>
      <c r="C161" s="3"/>
      <c r="D161" s="3"/>
      <c r="E161" s="2" t="e">
        <f t="shared" si="62"/>
        <v>#DIV/0!</v>
      </c>
      <c r="H161">
        <f t="shared" si="58"/>
        <v>0</v>
      </c>
      <c r="L161">
        <f t="shared" si="63"/>
        <v>0</v>
      </c>
      <c r="M161">
        <f t="shared" si="54"/>
        <v>0</v>
      </c>
      <c r="O161">
        <f t="shared" si="60"/>
        <v>0</v>
      </c>
    </row>
    <row r="162" spans="2:15" x14ac:dyDescent="0.25">
      <c r="B162" s="3"/>
      <c r="C162" s="3"/>
      <c r="D162" s="3"/>
      <c r="E162" s="2" t="e">
        <f t="shared" si="62"/>
        <v>#DIV/0!</v>
      </c>
      <c r="H162">
        <f t="shared" si="58"/>
        <v>0</v>
      </c>
      <c r="L162">
        <f t="shared" si="63"/>
        <v>0</v>
      </c>
      <c r="M162">
        <f t="shared" si="54"/>
        <v>0</v>
      </c>
      <c r="O162">
        <f t="shared" si="60"/>
        <v>0</v>
      </c>
    </row>
    <row r="163" spans="2:15" x14ac:dyDescent="0.25">
      <c r="B163" s="3"/>
      <c r="C163" s="3"/>
      <c r="D163" s="3"/>
      <c r="E163" s="2" t="e">
        <f t="shared" si="62"/>
        <v>#DIV/0!</v>
      </c>
      <c r="H163">
        <f t="shared" si="58"/>
        <v>0</v>
      </c>
      <c r="L163">
        <f t="shared" si="63"/>
        <v>0</v>
      </c>
      <c r="M163">
        <f t="shared" si="54"/>
        <v>0</v>
      </c>
      <c r="O163">
        <f t="shared" si="60"/>
        <v>0</v>
      </c>
    </row>
    <row r="164" spans="2:15" ht="14.25" customHeight="1" x14ac:dyDescent="0.25">
      <c r="B164" s="3"/>
      <c r="C164" s="3"/>
      <c r="D164" s="3"/>
      <c r="E164" s="2" t="e">
        <f t="shared" si="62"/>
        <v>#DIV/0!</v>
      </c>
      <c r="H164">
        <f t="shared" si="58"/>
        <v>0</v>
      </c>
      <c r="L164">
        <v>0</v>
      </c>
      <c r="M164">
        <f t="shared" si="54"/>
        <v>0</v>
      </c>
      <c r="O164">
        <f t="shared" si="60"/>
        <v>0</v>
      </c>
    </row>
    <row r="165" spans="2:15" ht="14.25" customHeight="1" x14ac:dyDescent="0.25">
      <c r="B165" s="3"/>
      <c r="C165" s="3"/>
      <c r="D165" s="3"/>
      <c r="E165" s="2" t="e">
        <f t="shared" si="62"/>
        <v>#DIV/0!</v>
      </c>
      <c r="H165">
        <f t="shared" si="58"/>
        <v>0</v>
      </c>
      <c r="L165">
        <v>0</v>
      </c>
      <c r="M165">
        <f t="shared" si="54"/>
        <v>0</v>
      </c>
      <c r="O165">
        <f t="shared" si="60"/>
        <v>0</v>
      </c>
    </row>
    <row r="166" spans="2:15" x14ac:dyDescent="0.25">
      <c r="B166" s="3"/>
      <c r="C166" s="3"/>
      <c r="D166" s="3"/>
      <c r="E166" s="2" t="e">
        <f t="shared" si="62"/>
        <v>#DIV/0!</v>
      </c>
      <c r="H166">
        <f t="shared" si="58"/>
        <v>0</v>
      </c>
      <c r="L166">
        <f t="shared" si="63"/>
        <v>0</v>
      </c>
      <c r="M166">
        <f t="shared" si="54"/>
        <v>0</v>
      </c>
      <c r="O166">
        <f t="shared" si="60"/>
        <v>0</v>
      </c>
    </row>
    <row r="167" spans="2:15" ht="14.25" customHeight="1" x14ac:dyDescent="0.25">
      <c r="B167" s="3"/>
      <c r="C167" s="3"/>
      <c r="D167" s="3"/>
      <c r="E167" s="2" t="e">
        <f t="shared" si="62"/>
        <v>#DIV/0!</v>
      </c>
      <c r="H167">
        <f t="shared" si="58"/>
        <v>0</v>
      </c>
      <c r="L167">
        <v>0</v>
      </c>
      <c r="M167">
        <f t="shared" si="54"/>
        <v>0</v>
      </c>
      <c r="O167">
        <f t="shared" si="60"/>
        <v>0</v>
      </c>
    </row>
    <row r="168" spans="2:15" x14ac:dyDescent="0.25">
      <c r="B168" s="3"/>
      <c r="C168" s="3"/>
      <c r="D168" s="3"/>
      <c r="E168" s="2" t="e">
        <f t="shared" si="62"/>
        <v>#DIV/0!</v>
      </c>
      <c r="H168">
        <f t="shared" si="58"/>
        <v>0</v>
      </c>
      <c r="L168">
        <f t="shared" ref="L168:L170" si="65">B168*10</f>
        <v>0</v>
      </c>
      <c r="M168">
        <f t="shared" si="54"/>
        <v>0</v>
      </c>
      <c r="O168">
        <f t="shared" si="60"/>
        <v>0</v>
      </c>
    </row>
    <row r="169" spans="2:15" x14ac:dyDescent="0.25">
      <c r="B169" s="3"/>
      <c r="C169" s="3"/>
      <c r="D169" s="3"/>
      <c r="E169" s="2" t="e">
        <f t="shared" si="62"/>
        <v>#DIV/0!</v>
      </c>
      <c r="H169">
        <f t="shared" si="58"/>
        <v>0</v>
      </c>
      <c r="L169">
        <f t="shared" si="65"/>
        <v>0</v>
      </c>
      <c r="M169">
        <f t="shared" si="54"/>
        <v>0</v>
      </c>
      <c r="O169">
        <f t="shared" si="60"/>
        <v>0</v>
      </c>
    </row>
    <row r="170" spans="2:15" ht="16.5" customHeight="1" x14ac:dyDescent="0.25">
      <c r="B170" s="3"/>
      <c r="C170" s="3"/>
      <c r="D170" s="3"/>
      <c r="E170" s="2" t="e">
        <f t="shared" si="62"/>
        <v>#DIV/0!</v>
      </c>
      <c r="H170">
        <f t="shared" si="58"/>
        <v>0</v>
      </c>
      <c r="L170">
        <f t="shared" si="65"/>
        <v>0</v>
      </c>
      <c r="M170">
        <f t="shared" si="54"/>
        <v>0</v>
      </c>
      <c r="O170">
        <f t="shared" si="60"/>
        <v>0</v>
      </c>
    </row>
    <row r="171" spans="2:15" ht="14.25" customHeight="1" x14ac:dyDescent="0.25">
      <c r="B171" s="3"/>
      <c r="C171" s="3"/>
      <c r="D171" s="3"/>
      <c r="E171" s="2" t="e">
        <f t="shared" si="62"/>
        <v>#DIV/0!</v>
      </c>
      <c r="H171">
        <f t="shared" si="58"/>
        <v>0</v>
      </c>
      <c r="L171">
        <v>0</v>
      </c>
      <c r="M171">
        <f t="shared" si="54"/>
        <v>0</v>
      </c>
      <c r="O171">
        <f t="shared" si="60"/>
        <v>0</v>
      </c>
    </row>
    <row r="172" spans="2:15" x14ac:dyDescent="0.25">
      <c r="B172" s="3"/>
      <c r="C172" s="3"/>
      <c r="D172" s="3"/>
      <c r="E172" s="2" t="e">
        <f t="shared" si="62"/>
        <v>#DIV/0!</v>
      </c>
      <c r="H172">
        <f t="shared" si="58"/>
        <v>0</v>
      </c>
      <c r="L172">
        <f t="shared" ref="L172" si="66">B172*10</f>
        <v>0</v>
      </c>
      <c r="M172">
        <f t="shared" si="54"/>
        <v>0</v>
      </c>
      <c r="O172">
        <f t="shared" si="60"/>
        <v>0</v>
      </c>
    </row>
    <row r="173" spans="2:15" x14ac:dyDescent="0.25">
      <c r="B173" s="3"/>
      <c r="C173" s="3"/>
      <c r="D173" s="3"/>
      <c r="E173" s="2" t="e">
        <f t="shared" si="62"/>
        <v>#DIV/0!</v>
      </c>
      <c r="H173">
        <f t="shared" si="58"/>
        <v>0</v>
      </c>
      <c r="L173">
        <f t="shared" si="63"/>
        <v>0</v>
      </c>
      <c r="M173">
        <f t="shared" si="54"/>
        <v>0</v>
      </c>
      <c r="O173">
        <f t="shared" si="60"/>
        <v>0</v>
      </c>
    </row>
    <row r="174" spans="2:15" x14ac:dyDescent="0.25">
      <c r="B174" s="3"/>
      <c r="C174" s="3"/>
      <c r="D174" s="3"/>
      <c r="E174" s="2" t="e">
        <f t="shared" si="62"/>
        <v>#DIV/0!</v>
      </c>
      <c r="H174">
        <f t="shared" si="58"/>
        <v>0</v>
      </c>
      <c r="L174">
        <f t="shared" si="63"/>
        <v>0</v>
      </c>
      <c r="M174">
        <f t="shared" si="54"/>
        <v>0</v>
      </c>
      <c r="O174">
        <f t="shared" si="60"/>
        <v>0</v>
      </c>
    </row>
    <row r="175" spans="2:15" ht="14.25" customHeight="1" x14ac:dyDescent="0.25">
      <c r="B175" s="3"/>
      <c r="C175" s="3"/>
      <c r="D175" s="3"/>
      <c r="E175" s="2" t="e">
        <f t="shared" si="62"/>
        <v>#DIV/0!</v>
      </c>
      <c r="H175">
        <f t="shared" si="58"/>
        <v>0</v>
      </c>
      <c r="L175">
        <v>0</v>
      </c>
      <c r="M175">
        <f t="shared" si="54"/>
        <v>0</v>
      </c>
      <c r="O175">
        <f t="shared" si="60"/>
        <v>0</v>
      </c>
    </row>
    <row r="176" spans="2:15" x14ac:dyDescent="0.25">
      <c r="B176" s="3"/>
      <c r="C176" s="3"/>
      <c r="D176" s="3"/>
      <c r="E176" s="2" t="e">
        <f t="shared" si="62"/>
        <v>#DIV/0!</v>
      </c>
      <c r="H176">
        <f t="shared" si="58"/>
        <v>0</v>
      </c>
      <c r="L176">
        <f t="shared" si="63"/>
        <v>0</v>
      </c>
      <c r="M176">
        <f t="shared" si="54"/>
        <v>0</v>
      </c>
      <c r="O176">
        <f t="shared" si="60"/>
        <v>0</v>
      </c>
    </row>
    <row r="177" spans="2:15" x14ac:dyDescent="0.25">
      <c r="B177" s="3"/>
      <c r="C177" s="3"/>
      <c r="D177" s="3"/>
      <c r="E177" s="2" t="e">
        <f t="shared" si="62"/>
        <v>#DIV/0!</v>
      </c>
      <c r="H177">
        <f t="shared" si="58"/>
        <v>0</v>
      </c>
      <c r="L177">
        <f t="shared" si="63"/>
        <v>0</v>
      </c>
      <c r="M177">
        <f t="shared" si="54"/>
        <v>0</v>
      </c>
      <c r="O177">
        <f t="shared" si="60"/>
        <v>0</v>
      </c>
    </row>
    <row r="178" spans="2:15" x14ac:dyDescent="0.25">
      <c r="B178" s="3"/>
      <c r="C178" s="3"/>
      <c r="D178" s="3"/>
      <c r="E178" s="2" t="e">
        <f t="shared" si="62"/>
        <v>#DIV/0!</v>
      </c>
      <c r="H178">
        <f t="shared" si="58"/>
        <v>0</v>
      </c>
      <c r="L178">
        <f t="shared" si="63"/>
        <v>0</v>
      </c>
      <c r="M178">
        <f t="shared" si="54"/>
        <v>0</v>
      </c>
      <c r="O178">
        <f t="shared" si="60"/>
        <v>0</v>
      </c>
    </row>
    <row r="179" spans="2:15" x14ac:dyDescent="0.25">
      <c r="B179" s="3"/>
      <c r="C179" s="3"/>
      <c r="D179" s="3"/>
      <c r="E179" s="2" t="e">
        <f t="shared" si="62"/>
        <v>#DIV/0!</v>
      </c>
      <c r="H179">
        <f t="shared" si="58"/>
        <v>0</v>
      </c>
      <c r="L179">
        <f t="shared" si="63"/>
        <v>0</v>
      </c>
      <c r="M179">
        <f t="shared" si="54"/>
        <v>0</v>
      </c>
      <c r="O179">
        <f t="shared" si="60"/>
        <v>0</v>
      </c>
    </row>
    <row r="180" spans="2:15" x14ac:dyDescent="0.25">
      <c r="B180" s="3"/>
      <c r="C180" s="3"/>
      <c r="D180" s="3"/>
      <c r="E180" s="2" t="e">
        <f t="shared" si="62"/>
        <v>#DIV/0!</v>
      </c>
      <c r="H180">
        <f t="shared" si="58"/>
        <v>0</v>
      </c>
      <c r="L180">
        <f t="shared" si="63"/>
        <v>0</v>
      </c>
      <c r="M180">
        <f t="shared" si="54"/>
        <v>0</v>
      </c>
      <c r="O180">
        <f t="shared" si="60"/>
        <v>0</v>
      </c>
    </row>
    <row r="181" spans="2:15" x14ac:dyDescent="0.25">
      <c r="E181" s="2" t="e">
        <f t="shared" si="62"/>
        <v>#DIV/0!</v>
      </c>
      <c r="H181">
        <f t="shared" si="58"/>
        <v>0</v>
      </c>
      <c r="L181">
        <f t="shared" si="63"/>
        <v>0</v>
      </c>
      <c r="M181">
        <f t="shared" si="54"/>
        <v>0</v>
      </c>
      <c r="O181">
        <f t="shared" si="60"/>
        <v>0</v>
      </c>
    </row>
    <row r="182" spans="2:15" x14ac:dyDescent="0.25">
      <c r="E182" s="2" t="e">
        <f t="shared" si="62"/>
        <v>#DIV/0!</v>
      </c>
      <c r="H182">
        <f t="shared" si="58"/>
        <v>0</v>
      </c>
      <c r="L182">
        <f t="shared" si="63"/>
        <v>0</v>
      </c>
      <c r="M182">
        <f t="shared" si="54"/>
        <v>0</v>
      </c>
      <c r="O182">
        <f t="shared" si="60"/>
        <v>0</v>
      </c>
    </row>
    <row r="183" spans="2:15" x14ac:dyDescent="0.25">
      <c r="E183" s="2" t="e">
        <f t="shared" si="62"/>
        <v>#DIV/0!</v>
      </c>
      <c r="H183">
        <f t="shared" si="58"/>
        <v>0</v>
      </c>
      <c r="L183">
        <f t="shared" si="63"/>
        <v>0</v>
      </c>
      <c r="M183">
        <f t="shared" si="54"/>
        <v>0</v>
      </c>
      <c r="O183">
        <f t="shared" si="60"/>
        <v>0</v>
      </c>
    </row>
    <row r="184" spans="2:15" x14ac:dyDescent="0.25">
      <c r="E184" s="2" t="e">
        <f t="shared" si="62"/>
        <v>#DIV/0!</v>
      </c>
      <c r="H184">
        <f t="shared" si="58"/>
        <v>0</v>
      </c>
      <c r="L184">
        <f t="shared" si="63"/>
        <v>0</v>
      </c>
      <c r="M184">
        <f t="shared" si="54"/>
        <v>0</v>
      </c>
      <c r="O184">
        <f t="shared" si="60"/>
        <v>0</v>
      </c>
    </row>
    <row r="185" spans="2:15" x14ac:dyDescent="0.25">
      <c r="E185" s="2" t="e">
        <f t="shared" si="62"/>
        <v>#DIV/0!</v>
      </c>
      <c r="H185">
        <f t="shared" si="58"/>
        <v>0</v>
      </c>
      <c r="L185">
        <f t="shared" si="63"/>
        <v>0</v>
      </c>
      <c r="M185">
        <f t="shared" si="54"/>
        <v>0</v>
      </c>
      <c r="O185">
        <f t="shared" si="60"/>
        <v>0</v>
      </c>
    </row>
    <row r="186" spans="2:15" x14ac:dyDescent="0.25">
      <c r="E186" s="2" t="e">
        <f t="shared" si="62"/>
        <v>#DIV/0!</v>
      </c>
      <c r="H186">
        <f t="shared" si="58"/>
        <v>0</v>
      </c>
      <c r="L186">
        <f t="shared" si="63"/>
        <v>0</v>
      </c>
      <c r="M186">
        <f t="shared" si="54"/>
        <v>0</v>
      </c>
      <c r="O186">
        <f t="shared" si="60"/>
        <v>0</v>
      </c>
    </row>
    <row r="187" spans="2:15" x14ac:dyDescent="0.25">
      <c r="E187" s="2" t="e">
        <f t="shared" si="62"/>
        <v>#DIV/0!</v>
      </c>
      <c r="H187">
        <f t="shared" si="58"/>
        <v>0</v>
      </c>
      <c r="L187">
        <f t="shared" si="63"/>
        <v>0</v>
      </c>
      <c r="M187">
        <f t="shared" si="54"/>
        <v>0</v>
      </c>
      <c r="O187">
        <f t="shared" si="60"/>
        <v>0</v>
      </c>
    </row>
    <row r="188" spans="2:15" x14ac:dyDescent="0.25">
      <c r="E188" s="2" t="e">
        <f t="shared" si="62"/>
        <v>#DIV/0!</v>
      </c>
      <c r="H188">
        <f t="shared" si="58"/>
        <v>0</v>
      </c>
      <c r="L188">
        <f t="shared" si="63"/>
        <v>0</v>
      </c>
      <c r="M188">
        <v>0</v>
      </c>
      <c r="O188">
        <f t="shared" si="60"/>
        <v>0</v>
      </c>
    </row>
    <row r="189" spans="2:15" x14ac:dyDescent="0.25">
      <c r="E189" s="2" t="e">
        <f t="shared" si="62"/>
        <v>#DIV/0!</v>
      </c>
      <c r="H189">
        <f t="shared" si="58"/>
        <v>0</v>
      </c>
      <c r="L189">
        <f t="shared" si="63"/>
        <v>0</v>
      </c>
      <c r="M189">
        <f t="shared" ref="M189:M247" si="67">D189*5</f>
        <v>0</v>
      </c>
      <c r="O189">
        <f t="shared" si="60"/>
        <v>0</v>
      </c>
    </row>
    <row r="190" spans="2:15" x14ac:dyDescent="0.25">
      <c r="E190" s="2" t="e">
        <f t="shared" si="62"/>
        <v>#DIV/0!</v>
      </c>
      <c r="H190">
        <f t="shared" si="58"/>
        <v>0</v>
      </c>
      <c r="L190">
        <f t="shared" si="63"/>
        <v>0</v>
      </c>
      <c r="M190">
        <f t="shared" si="67"/>
        <v>0</v>
      </c>
      <c r="O190">
        <f t="shared" si="60"/>
        <v>0</v>
      </c>
    </row>
    <row r="191" spans="2:15" x14ac:dyDescent="0.25">
      <c r="E191" s="2" t="e">
        <f t="shared" si="62"/>
        <v>#DIV/0!</v>
      </c>
      <c r="H191">
        <f t="shared" si="58"/>
        <v>0</v>
      </c>
      <c r="L191">
        <f t="shared" si="63"/>
        <v>0</v>
      </c>
      <c r="M191">
        <f t="shared" si="67"/>
        <v>0</v>
      </c>
      <c r="O191">
        <f t="shared" si="60"/>
        <v>0</v>
      </c>
    </row>
    <row r="192" spans="2:15" x14ac:dyDescent="0.25">
      <c r="E192" s="2" t="e">
        <f t="shared" si="62"/>
        <v>#DIV/0!</v>
      </c>
      <c r="H192">
        <f t="shared" si="58"/>
        <v>0</v>
      </c>
      <c r="L192">
        <f t="shared" si="63"/>
        <v>0</v>
      </c>
      <c r="M192">
        <f t="shared" si="67"/>
        <v>0</v>
      </c>
      <c r="O192">
        <f t="shared" si="60"/>
        <v>0</v>
      </c>
    </row>
    <row r="193" spans="5:15" x14ac:dyDescent="0.25">
      <c r="E193" s="2" t="e">
        <f t="shared" si="62"/>
        <v>#DIV/0!</v>
      </c>
      <c r="H193">
        <f t="shared" si="58"/>
        <v>0</v>
      </c>
      <c r="L193">
        <f t="shared" si="63"/>
        <v>0</v>
      </c>
      <c r="M193">
        <f t="shared" si="67"/>
        <v>0</v>
      </c>
      <c r="O193">
        <f t="shared" si="60"/>
        <v>0</v>
      </c>
    </row>
    <row r="194" spans="5:15" x14ac:dyDescent="0.25">
      <c r="E194" s="2" t="e">
        <f t="shared" si="62"/>
        <v>#DIV/0!</v>
      </c>
      <c r="H194">
        <f t="shared" si="58"/>
        <v>0</v>
      </c>
      <c r="L194">
        <f t="shared" si="63"/>
        <v>0</v>
      </c>
      <c r="M194">
        <f t="shared" si="67"/>
        <v>0</v>
      </c>
      <c r="O194">
        <f t="shared" si="60"/>
        <v>0</v>
      </c>
    </row>
    <row r="195" spans="5:15" x14ac:dyDescent="0.25">
      <c r="E195" s="2" t="e">
        <f t="shared" si="62"/>
        <v>#DIV/0!</v>
      </c>
      <c r="H195">
        <f t="shared" si="58"/>
        <v>0</v>
      </c>
      <c r="L195">
        <f t="shared" si="63"/>
        <v>0</v>
      </c>
      <c r="M195">
        <f t="shared" si="67"/>
        <v>0</v>
      </c>
      <c r="O195">
        <f t="shared" si="60"/>
        <v>0</v>
      </c>
    </row>
    <row r="196" spans="5:15" x14ac:dyDescent="0.25">
      <c r="E196" s="2" t="e">
        <f t="shared" si="62"/>
        <v>#DIV/0!</v>
      </c>
      <c r="H196">
        <f t="shared" si="58"/>
        <v>0</v>
      </c>
      <c r="L196">
        <f t="shared" si="63"/>
        <v>0</v>
      </c>
      <c r="M196">
        <f t="shared" si="67"/>
        <v>0</v>
      </c>
      <c r="O196">
        <f t="shared" si="60"/>
        <v>0</v>
      </c>
    </row>
    <row r="197" spans="5:15" x14ac:dyDescent="0.25">
      <c r="E197" s="2" t="e">
        <f t="shared" si="62"/>
        <v>#DIV/0!</v>
      </c>
      <c r="H197">
        <f t="shared" si="58"/>
        <v>0</v>
      </c>
      <c r="L197">
        <f t="shared" si="63"/>
        <v>0</v>
      </c>
      <c r="M197">
        <f t="shared" si="67"/>
        <v>0</v>
      </c>
      <c r="O197">
        <f t="shared" si="60"/>
        <v>0</v>
      </c>
    </row>
    <row r="198" spans="5:15" x14ac:dyDescent="0.25">
      <c r="E198" s="2" t="e">
        <f t="shared" si="62"/>
        <v>#DIV/0!</v>
      </c>
      <c r="H198">
        <f t="shared" si="58"/>
        <v>0</v>
      </c>
      <c r="L198">
        <f t="shared" si="63"/>
        <v>0</v>
      </c>
      <c r="M198">
        <f t="shared" si="67"/>
        <v>0</v>
      </c>
      <c r="O198">
        <f t="shared" si="60"/>
        <v>0</v>
      </c>
    </row>
    <row r="199" spans="5:15" x14ac:dyDescent="0.25">
      <c r="E199" s="2" t="e">
        <f t="shared" si="62"/>
        <v>#DIV/0!</v>
      </c>
      <c r="H199">
        <f t="shared" si="58"/>
        <v>0</v>
      </c>
      <c r="L199">
        <f t="shared" si="63"/>
        <v>0</v>
      </c>
      <c r="M199">
        <f t="shared" si="67"/>
        <v>0</v>
      </c>
      <c r="O199">
        <f t="shared" si="60"/>
        <v>0</v>
      </c>
    </row>
    <row r="200" spans="5:15" x14ac:dyDescent="0.25">
      <c r="E200" s="2" t="e">
        <f t="shared" si="62"/>
        <v>#DIV/0!</v>
      </c>
      <c r="H200">
        <f t="shared" ref="H200:H247" si="68">F200-G200</f>
        <v>0</v>
      </c>
      <c r="L200">
        <f t="shared" si="63"/>
        <v>0</v>
      </c>
      <c r="M200">
        <f t="shared" si="67"/>
        <v>0</v>
      </c>
      <c r="O200">
        <f t="shared" si="60"/>
        <v>0</v>
      </c>
    </row>
    <row r="201" spans="5:15" x14ac:dyDescent="0.25">
      <c r="E201" s="2" t="e">
        <f t="shared" si="62"/>
        <v>#DIV/0!</v>
      </c>
      <c r="H201">
        <f t="shared" si="68"/>
        <v>0</v>
      </c>
      <c r="L201">
        <f t="shared" si="63"/>
        <v>0</v>
      </c>
      <c r="M201">
        <f t="shared" si="67"/>
        <v>0</v>
      </c>
      <c r="O201">
        <f t="shared" si="60"/>
        <v>0</v>
      </c>
    </row>
    <row r="202" spans="5:15" x14ac:dyDescent="0.25">
      <c r="E202" s="2" t="e">
        <f t="shared" si="62"/>
        <v>#DIV/0!</v>
      </c>
      <c r="H202">
        <f t="shared" si="68"/>
        <v>0</v>
      </c>
      <c r="L202">
        <f t="shared" si="63"/>
        <v>0</v>
      </c>
      <c r="M202">
        <f t="shared" si="67"/>
        <v>0</v>
      </c>
      <c r="O202">
        <f t="shared" si="60"/>
        <v>0</v>
      </c>
    </row>
    <row r="203" spans="5:15" x14ac:dyDescent="0.25">
      <c r="E203" s="2" t="e">
        <f t="shared" si="62"/>
        <v>#DIV/0!</v>
      </c>
      <c r="H203">
        <f t="shared" si="68"/>
        <v>0</v>
      </c>
      <c r="L203">
        <f t="shared" si="63"/>
        <v>0</v>
      </c>
      <c r="M203">
        <f t="shared" si="67"/>
        <v>0</v>
      </c>
      <c r="O203">
        <f t="shared" si="60"/>
        <v>0</v>
      </c>
    </row>
    <row r="204" spans="5:15" x14ac:dyDescent="0.25">
      <c r="E204" s="2" t="e">
        <f t="shared" si="62"/>
        <v>#DIV/0!</v>
      </c>
      <c r="H204">
        <f t="shared" si="68"/>
        <v>0</v>
      </c>
      <c r="L204">
        <f t="shared" si="63"/>
        <v>0</v>
      </c>
      <c r="M204">
        <f t="shared" si="67"/>
        <v>0</v>
      </c>
      <c r="O204">
        <f t="shared" si="60"/>
        <v>0</v>
      </c>
    </row>
    <row r="205" spans="5:15" x14ac:dyDescent="0.25">
      <c r="E205" s="2" t="e">
        <f t="shared" si="62"/>
        <v>#DIV/0!</v>
      </c>
      <c r="H205">
        <f t="shared" si="68"/>
        <v>0</v>
      </c>
      <c r="L205">
        <f t="shared" si="63"/>
        <v>0</v>
      </c>
      <c r="M205">
        <f t="shared" si="67"/>
        <v>0</v>
      </c>
      <c r="O205">
        <f t="shared" si="60"/>
        <v>0</v>
      </c>
    </row>
    <row r="206" spans="5:15" x14ac:dyDescent="0.25">
      <c r="E206" s="2" t="e">
        <f t="shared" si="62"/>
        <v>#DIV/0!</v>
      </c>
      <c r="H206">
        <f t="shared" si="68"/>
        <v>0</v>
      </c>
      <c r="L206">
        <f t="shared" si="63"/>
        <v>0</v>
      </c>
      <c r="M206">
        <f t="shared" si="67"/>
        <v>0</v>
      </c>
      <c r="O206">
        <f t="shared" ref="O206:O247" si="69">SUM(I206:N206)</f>
        <v>0</v>
      </c>
    </row>
    <row r="207" spans="5:15" x14ac:dyDescent="0.25">
      <c r="E207" s="2" t="e">
        <f t="shared" si="62"/>
        <v>#DIV/0!</v>
      </c>
      <c r="H207">
        <f t="shared" si="68"/>
        <v>0</v>
      </c>
      <c r="L207">
        <f t="shared" si="63"/>
        <v>0</v>
      </c>
      <c r="M207">
        <f t="shared" si="67"/>
        <v>0</v>
      </c>
      <c r="O207">
        <f t="shared" si="69"/>
        <v>0</v>
      </c>
    </row>
    <row r="208" spans="5:15" x14ac:dyDescent="0.25">
      <c r="E208" s="2" t="e">
        <f t="shared" si="62"/>
        <v>#DIV/0!</v>
      </c>
      <c r="H208">
        <f t="shared" si="68"/>
        <v>0</v>
      </c>
      <c r="L208">
        <f t="shared" si="63"/>
        <v>0</v>
      </c>
      <c r="M208">
        <f t="shared" si="67"/>
        <v>0</v>
      </c>
      <c r="O208">
        <f t="shared" si="69"/>
        <v>0</v>
      </c>
    </row>
    <row r="209" spans="1:16" x14ac:dyDescent="0.25">
      <c r="A209" s="6"/>
      <c r="B209" s="4"/>
      <c r="C209" s="4"/>
      <c r="D209" s="4"/>
      <c r="E209" s="5" t="e">
        <f t="shared" si="62"/>
        <v>#DIV/0!</v>
      </c>
      <c r="F209" s="4"/>
      <c r="G209" s="4"/>
      <c r="H209" s="4">
        <f t="shared" si="68"/>
        <v>0</v>
      </c>
      <c r="I209" s="4"/>
      <c r="J209" s="4"/>
      <c r="K209" s="4"/>
      <c r="L209" s="4">
        <f t="shared" si="63"/>
        <v>0</v>
      </c>
      <c r="M209" s="4">
        <f t="shared" si="67"/>
        <v>0</v>
      </c>
      <c r="N209" s="4"/>
      <c r="O209" s="4">
        <f t="shared" si="69"/>
        <v>0</v>
      </c>
      <c r="P209" s="4"/>
    </row>
    <row r="210" spans="1:16" x14ac:dyDescent="0.25">
      <c r="E210" s="2" t="e">
        <f t="shared" si="62"/>
        <v>#DIV/0!</v>
      </c>
      <c r="H210">
        <f t="shared" si="68"/>
        <v>0</v>
      </c>
      <c r="L210">
        <f t="shared" si="63"/>
        <v>0</v>
      </c>
      <c r="M210">
        <f t="shared" si="67"/>
        <v>0</v>
      </c>
      <c r="O210">
        <f t="shared" si="69"/>
        <v>0</v>
      </c>
      <c r="P210" s="4"/>
    </row>
    <row r="211" spans="1:16" x14ac:dyDescent="0.25">
      <c r="E211" s="2" t="e">
        <f t="shared" si="62"/>
        <v>#DIV/0!</v>
      </c>
      <c r="H211">
        <f t="shared" si="68"/>
        <v>0</v>
      </c>
      <c r="L211">
        <f t="shared" si="63"/>
        <v>0</v>
      </c>
      <c r="M211">
        <f t="shared" si="67"/>
        <v>0</v>
      </c>
      <c r="O211">
        <f t="shared" si="69"/>
        <v>0</v>
      </c>
    </row>
    <row r="212" spans="1:16" x14ac:dyDescent="0.25">
      <c r="E212" s="2" t="e">
        <f t="shared" ref="E212:E247" si="70">(B212)/(B212+C212+D212)</f>
        <v>#DIV/0!</v>
      </c>
      <c r="H212">
        <f t="shared" si="68"/>
        <v>0</v>
      </c>
      <c r="L212">
        <f t="shared" si="63"/>
        <v>0</v>
      </c>
      <c r="M212">
        <f t="shared" si="67"/>
        <v>0</v>
      </c>
      <c r="O212">
        <f t="shared" si="69"/>
        <v>0</v>
      </c>
    </row>
    <row r="213" spans="1:16" x14ac:dyDescent="0.25">
      <c r="A213" s="6"/>
      <c r="B213" s="4"/>
      <c r="C213" s="4"/>
      <c r="D213" s="4"/>
      <c r="E213" s="5" t="e">
        <f t="shared" si="70"/>
        <v>#DIV/0!</v>
      </c>
      <c r="F213" s="4"/>
      <c r="G213" s="4"/>
      <c r="H213" s="4">
        <f t="shared" si="68"/>
        <v>0</v>
      </c>
      <c r="I213" s="4"/>
      <c r="J213" s="4"/>
      <c r="K213" s="4"/>
      <c r="L213" s="4">
        <f t="shared" ref="L213:L224" si="71">B213*10</f>
        <v>0</v>
      </c>
      <c r="M213" s="4">
        <f t="shared" si="67"/>
        <v>0</v>
      </c>
      <c r="N213" s="4"/>
      <c r="O213" s="4">
        <f t="shared" si="69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70"/>
        <v>#DIV/0!</v>
      </c>
      <c r="F214" s="4"/>
      <c r="G214" s="4"/>
      <c r="H214" s="4">
        <f t="shared" si="68"/>
        <v>0</v>
      </c>
      <c r="I214" s="4"/>
      <c r="J214" s="4"/>
      <c r="K214" s="4"/>
      <c r="L214" s="4">
        <f t="shared" si="71"/>
        <v>0</v>
      </c>
      <c r="M214" s="4">
        <f t="shared" si="67"/>
        <v>0</v>
      </c>
      <c r="N214" s="4"/>
      <c r="O214" s="4">
        <f t="shared" si="69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70"/>
        <v>#DIV/0!</v>
      </c>
      <c r="F215" s="4"/>
      <c r="G215" s="4"/>
      <c r="H215" s="4">
        <f t="shared" si="68"/>
        <v>0</v>
      </c>
      <c r="I215" s="4"/>
      <c r="J215" s="4"/>
      <c r="K215" s="4"/>
      <c r="L215" s="4">
        <f t="shared" si="71"/>
        <v>0</v>
      </c>
      <c r="M215" s="4">
        <f t="shared" si="67"/>
        <v>0</v>
      </c>
      <c r="N215" s="4"/>
      <c r="O215" s="4">
        <f t="shared" si="69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70"/>
        <v>#DIV/0!</v>
      </c>
      <c r="F216" s="4"/>
      <c r="G216" s="4"/>
      <c r="H216" s="4">
        <f t="shared" si="68"/>
        <v>0</v>
      </c>
      <c r="I216" s="4"/>
      <c r="J216" s="4"/>
      <c r="K216" s="4"/>
      <c r="L216" s="4">
        <f t="shared" si="71"/>
        <v>0</v>
      </c>
      <c r="M216" s="4">
        <f t="shared" si="67"/>
        <v>0</v>
      </c>
      <c r="N216" s="4"/>
      <c r="O216" s="4">
        <f t="shared" si="69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70"/>
        <v>#DIV/0!</v>
      </c>
      <c r="F217" s="4"/>
      <c r="G217" s="4"/>
      <c r="H217" s="4">
        <f t="shared" si="68"/>
        <v>0</v>
      </c>
      <c r="I217" s="4"/>
      <c r="J217" s="4"/>
      <c r="K217" s="4"/>
      <c r="L217" s="4">
        <f t="shared" si="71"/>
        <v>0</v>
      </c>
      <c r="M217" s="4">
        <f t="shared" si="67"/>
        <v>0</v>
      </c>
      <c r="N217" s="4"/>
      <c r="O217" s="4">
        <f t="shared" si="69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70"/>
        <v>#DIV/0!</v>
      </c>
      <c r="F218" s="4"/>
      <c r="G218" s="4"/>
      <c r="H218" s="4">
        <f t="shared" si="68"/>
        <v>0</v>
      </c>
      <c r="I218" s="4"/>
      <c r="J218" s="4"/>
      <c r="K218" s="4"/>
      <c r="L218" s="4">
        <f t="shared" si="71"/>
        <v>0</v>
      </c>
      <c r="M218" s="4">
        <f t="shared" si="67"/>
        <v>0</v>
      </c>
      <c r="N218" s="4"/>
      <c r="O218" s="4">
        <f t="shared" si="69"/>
        <v>0</v>
      </c>
    </row>
    <row r="219" spans="1:16" x14ac:dyDescent="0.25">
      <c r="E219" s="2" t="e">
        <f t="shared" si="70"/>
        <v>#DIV/0!</v>
      </c>
      <c r="H219">
        <f t="shared" si="68"/>
        <v>0</v>
      </c>
      <c r="L219">
        <f t="shared" si="71"/>
        <v>0</v>
      </c>
      <c r="M219">
        <f t="shared" si="67"/>
        <v>0</v>
      </c>
      <c r="O219">
        <f t="shared" si="69"/>
        <v>0</v>
      </c>
    </row>
    <row r="220" spans="1:16" x14ac:dyDescent="0.25">
      <c r="E220" s="2" t="e">
        <f t="shared" si="70"/>
        <v>#DIV/0!</v>
      </c>
      <c r="H220">
        <f t="shared" si="68"/>
        <v>0</v>
      </c>
      <c r="L220">
        <f t="shared" si="71"/>
        <v>0</v>
      </c>
      <c r="M220">
        <f t="shared" si="67"/>
        <v>0</v>
      </c>
      <c r="O220">
        <f t="shared" si="69"/>
        <v>0</v>
      </c>
    </row>
    <row r="221" spans="1:16" x14ac:dyDescent="0.25">
      <c r="E221" s="2" t="e">
        <f t="shared" si="70"/>
        <v>#DIV/0!</v>
      </c>
      <c r="H221">
        <f t="shared" si="68"/>
        <v>0</v>
      </c>
      <c r="L221">
        <f t="shared" si="71"/>
        <v>0</v>
      </c>
      <c r="M221">
        <f t="shared" si="67"/>
        <v>0</v>
      </c>
      <c r="O221">
        <f t="shared" si="69"/>
        <v>0</v>
      </c>
    </row>
    <row r="222" spans="1:16" x14ac:dyDescent="0.25">
      <c r="E222" s="2" t="e">
        <f t="shared" si="70"/>
        <v>#DIV/0!</v>
      </c>
      <c r="H222">
        <f t="shared" si="68"/>
        <v>0</v>
      </c>
      <c r="L222">
        <f t="shared" si="71"/>
        <v>0</v>
      </c>
      <c r="M222">
        <f t="shared" si="67"/>
        <v>0</v>
      </c>
      <c r="O222">
        <f t="shared" si="69"/>
        <v>0</v>
      </c>
    </row>
    <row r="223" spans="1:16" x14ac:dyDescent="0.25">
      <c r="E223" s="2" t="e">
        <f t="shared" si="70"/>
        <v>#DIV/0!</v>
      </c>
      <c r="H223">
        <f t="shared" si="68"/>
        <v>0</v>
      </c>
      <c r="L223">
        <f t="shared" si="71"/>
        <v>0</v>
      </c>
      <c r="M223">
        <f t="shared" si="67"/>
        <v>0</v>
      </c>
      <c r="O223">
        <f t="shared" si="69"/>
        <v>0</v>
      </c>
    </row>
    <row r="224" spans="1:16" x14ac:dyDescent="0.25">
      <c r="E224" s="2" t="e">
        <f t="shared" si="70"/>
        <v>#DIV/0!</v>
      </c>
      <c r="H224">
        <f t="shared" si="68"/>
        <v>0</v>
      </c>
      <c r="L224">
        <f t="shared" si="71"/>
        <v>0</v>
      </c>
      <c r="M224">
        <f t="shared" si="67"/>
        <v>0</v>
      </c>
      <c r="O224">
        <f t="shared" si="69"/>
        <v>0</v>
      </c>
    </row>
    <row r="225" spans="5:15" x14ac:dyDescent="0.25">
      <c r="E225" s="2" t="e">
        <f t="shared" si="70"/>
        <v>#DIV/0!</v>
      </c>
      <c r="H225">
        <f t="shared" si="68"/>
        <v>0</v>
      </c>
      <c r="M225">
        <f t="shared" si="67"/>
        <v>0</v>
      </c>
      <c r="O225">
        <f t="shared" si="69"/>
        <v>0</v>
      </c>
    </row>
    <row r="226" spans="5:15" x14ac:dyDescent="0.25">
      <c r="E226" s="2" t="e">
        <f t="shared" si="70"/>
        <v>#DIV/0!</v>
      </c>
      <c r="H226">
        <f t="shared" si="68"/>
        <v>0</v>
      </c>
      <c r="M226">
        <f t="shared" si="67"/>
        <v>0</v>
      </c>
      <c r="O226">
        <f t="shared" si="69"/>
        <v>0</v>
      </c>
    </row>
    <row r="227" spans="5:15" x14ac:dyDescent="0.25">
      <c r="E227" s="2" t="e">
        <f t="shared" si="70"/>
        <v>#DIV/0!</v>
      </c>
      <c r="H227">
        <f t="shared" si="68"/>
        <v>0</v>
      </c>
      <c r="M227">
        <f t="shared" si="67"/>
        <v>0</v>
      </c>
      <c r="O227">
        <f t="shared" si="69"/>
        <v>0</v>
      </c>
    </row>
    <row r="228" spans="5:15" x14ac:dyDescent="0.25">
      <c r="E228" s="2" t="e">
        <f t="shared" si="70"/>
        <v>#DIV/0!</v>
      </c>
      <c r="H228">
        <f t="shared" si="68"/>
        <v>0</v>
      </c>
      <c r="M228">
        <f t="shared" si="67"/>
        <v>0</v>
      </c>
      <c r="O228">
        <f t="shared" si="69"/>
        <v>0</v>
      </c>
    </row>
    <row r="229" spans="5:15" x14ac:dyDescent="0.25">
      <c r="E229" s="2" t="e">
        <f t="shared" si="70"/>
        <v>#DIV/0!</v>
      </c>
      <c r="H229">
        <f t="shared" si="68"/>
        <v>0</v>
      </c>
      <c r="M229">
        <f t="shared" si="67"/>
        <v>0</v>
      </c>
      <c r="O229">
        <f t="shared" si="69"/>
        <v>0</v>
      </c>
    </row>
    <row r="230" spans="5:15" x14ac:dyDescent="0.25">
      <c r="E230" s="2" t="e">
        <f t="shared" si="70"/>
        <v>#DIV/0!</v>
      </c>
      <c r="H230">
        <f t="shared" si="68"/>
        <v>0</v>
      </c>
      <c r="M230">
        <f t="shared" si="67"/>
        <v>0</v>
      </c>
      <c r="O230">
        <f t="shared" si="69"/>
        <v>0</v>
      </c>
    </row>
    <row r="231" spans="5:15" x14ac:dyDescent="0.25">
      <c r="E231" s="2" t="e">
        <f t="shared" si="70"/>
        <v>#DIV/0!</v>
      </c>
      <c r="H231">
        <f t="shared" si="68"/>
        <v>0</v>
      </c>
      <c r="M231">
        <f t="shared" si="67"/>
        <v>0</v>
      </c>
      <c r="O231">
        <f t="shared" si="69"/>
        <v>0</v>
      </c>
    </row>
    <row r="232" spans="5:15" x14ac:dyDescent="0.25">
      <c r="E232" s="2" t="e">
        <f t="shared" si="70"/>
        <v>#DIV/0!</v>
      </c>
      <c r="H232">
        <f t="shared" si="68"/>
        <v>0</v>
      </c>
      <c r="M232">
        <f t="shared" si="67"/>
        <v>0</v>
      </c>
      <c r="O232">
        <f t="shared" si="69"/>
        <v>0</v>
      </c>
    </row>
    <row r="233" spans="5:15" x14ac:dyDescent="0.25">
      <c r="E233" s="2" t="e">
        <f t="shared" si="70"/>
        <v>#DIV/0!</v>
      </c>
      <c r="H233">
        <f t="shared" si="68"/>
        <v>0</v>
      </c>
      <c r="M233">
        <f t="shared" si="67"/>
        <v>0</v>
      </c>
      <c r="O233">
        <f t="shared" si="69"/>
        <v>0</v>
      </c>
    </row>
    <row r="234" spans="5:15" x14ac:dyDescent="0.25">
      <c r="E234" s="2" t="e">
        <f t="shared" si="70"/>
        <v>#DIV/0!</v>
      </c>
      <c r="H234">
        <f t="shared" si="68"/>
        <v>0</v>
      </c>
      <c r="M234">
        <f t="shared" si="67"/>
        <v>0</v>
      </c>
      <c r="O234">
        <f t="shared" si="69"/>
        <v>0</v>
      </c>
    </row>
    <row r="235" spans="5:15" x14ac:dyDescent="0.25">
      <c r="E235" s="2" t="e">
        <f t="shared" si="70"/>
        <v>#DIV/0!</v>
      </c>
      <c r="H235">
        <f t="shared" si="68"/>
        <v>0</v>
      </c>
      <c r="M235">
        <f t="shared" si="67"/>
        <v>0</v>
      </c>
      <c r="O235">
        <f t="shared" si="69"/>
        <v>0</v>
      </c>
    </row>
    <row r="236" spans="5:15" x14ac:dyDescent="0.25">
      <c r="E236" s="2" t="e">
        <f t="shared" si="70"/>
        <v>#DIV/0!</v>
      </c>
      <c r="H236">
        <f t="shared" si="68"/>
        <v>0</v>
      </c>
      <c r="M236">
        <f t="shared" si="67"/>
        <v>0</v>
      </c>
      <c r="O236">
        <f t="shared" si="69"/>
        <v>0</v>
      </c>
    </row>
    <row r="237" spans="5:15" x14ac:dyDescent="0.25">
      <c r="E237" s="2" t="e">
        <f t="shared" si="70"/>
        <v>#DIV/0!</v>
      </c>
      <c r="H237">
        <f t="shared" si="68"/>
        <v>0</v>
      </c>
      <c r="M237">
        <f t="shared" si="67"/>
        <v>0</v>
      </c>
      <c r="O237">
        <f t="shared" si="69"/>
        <v>0</v>
      </c>
    </row>
    <row r="238" spans="5:15" x14ac:dyDescent="0.25">
      <c r="E238" s="2" t="e">
        <f t="shared" si="70"/>
        <v>#DIV/0!</v>
      </c>
      <c r="H238">
        <f t="shared" si="68"/>
        <v>0</v>
      </c>
      <c r="M238">
        <f t="shared" si="67"/>
        <v>0</v>
      </c>
      <c r="O238">
        <f t="shared" si="69"/>
        <v>0</v>
      </c>
    </row>
    <row r="239" spans="5:15" x14ac:dyDescent="0.25">
      <c r="E239" s="2" t="e">
        <f t="shared" si="70"/>
        <v>#DIV/0!</v>
      </c>
      <c r="H239">
        <f t="shared" si="68"/>
        <v>0</v>
      </c>
      <c r="M239">
        <f t="shared" si="67"/>
        <v>0</v>
      </c>
      <c r="O239">
        <f t="shared" si="69"/>
        <v>0</v>
      </c>
    </row>
    <row r="240" spans="5:15" x14ac:dyDescent="0.25">
      <c r="E240" s="2" t="e">
        <f t="shared" si="70"/>
        <v>#DIV/0!</v>
      </c>
      <c r="H240">
        <f t="shared" si="68"/>
        <v>0</v>
      </c>
      <c r="M240">
        <f t="shared" si="67"/>
        <v>0</v>
      </c>
      <c r="O240">
        <f t="shared" si="69"/>
        <v>0</v>
      </c>
    </row>
    <row r="241" spans="5:15" x14ac:dyDescent="0.25">
      <c r="E241" s="2" t="e">
        <f t="shared" si="70"/>
        <v>#DIV/0!</v>
      </c>
      <c r="H241">
        <f t="shared" si="68"/>
        <v>0</v>
      </c>
      <c r="M241">
        <f t="shared" si="67"/>
        <v>0</v>
      </c>
      <c r="O241">
        <f t="shared" si="69"/>
        <v>0</v>
      </c>
    </row>
    <row r="242" spans="5:15" x14ac:dyDescent="0.25">
      <c r="E242" s="2" t="e">
        <f t="shared" si="70"/>
        <v>#DIV/0!</v>
      </c>
      <c r="H242">
        <f t="shared" si="68"/>
        <v>0</v>
      </c>
      <c r="M242">
        <f t="shared" si="67"/>
        <v>0</v>
      </c>
      <c r="O242">
        <f t="shared" si="69"/>
        <v>0</v>
      </c>
    </row>
    <row r="243" spans="5:15" x14ac:dyDescent="0.25">
      <c r="E243" s="2" t="e">
        <f t="shared" si="70"/>
        <v>#DIV/0!</v>
      </c>
      <c r="H243">
        <f t="shared" si="68"/>
        <v>0</v>
      </c>
      <c r="M243">
        <f t="shared" si="67"/>
        <v>0</v>
      </c>
      <c r="O243">
        <f t="shared" si="69"/>
        <v>0</v>
      </c>
    </row>
    <row r="244" spans="5:15" x14ac:dyDescent="0.25">
      <c r="E244" t="e">
        <f t="shared" si="70"/>
        <v>#DIV/0!</v>
      </c>
      <c r="H244">
        <f t="shared" si="68"/>
        <v>0</v>
      </c>
      <c r="M244">
        <f t="shared" si="67"/>
        <v>0</v>
      </c>
      <c r="O244">
        <f t="shared" si="69"/>
        <v>0</v>
      </c>
    </row>
    <row r="245" spans="5:15" x14ac:dyDescent="0.25">
      <c r="E245" t="e">
        <f t="shared" si="70"/>
        <v>#DIV/0!</v>
      </c>
      <c r="H245">
        <f t="shared" si="68"/>
        <v>0</v>
      </c>
      <c r="M245">
        <f t="shared" si="67"/>
        <v>0</v>
      </c>
      <c r="O245">
        <f t="shared" si="69"/>
        <v>0</v>
      </c>
    </row>
    <row r="246" spans="5:15" x14ac:dyDescent="0.25">
      <c r="E246" t="e">
        <f t="shared" si="70"/>
        <v>#DIV/0!</v>
      </c>
      <c r="H246">
        <f t="shared" si="68"/>
        <v>0</v>
      </c>
      <c r="M246">
        <f t="shared" si="67"/>
        <v>0</v>
      </c>
      <c r="O246">
        <f t="shared" si="69"/>
        <v>0</v>
      </c>
    </row>
    <row r="247" spans="5:15" x14ac:dyDescent="0.25">
      <c r="E247" t="e">
        <f t="shared" si="70"/>
        <v>#DIV/0!</v>
      </c>
      <c r="H247">
        <f t="shared" si="68"/>
        <v>0</v>
      </c>
      <c r="M247">
        <f t="shared" si="67"/>
        <v>0</v>
      </c>
      <c r="O247">
        <f t="shared" si="69"/>
        <v>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10B6-F7A7-4FD6-B801-2665AC1B6CF5}">
  <sheetPr codeName="Sheet8"/>
  <dimension ref="A1:AA250"/>
  <sheetViews>
    <sheetView zoomScale="120" zoomScaleNormal="120" workbookViewId="0">
      <selection activeCell="N3" sqref="N3:N24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24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" si="0">(B3)/(B3+C3+D3)</f>
        <v>#DIV/0!</v>
      </c>
      <c r="F3" s="3"/>
      <c r="G3" s="3"/>
      <c r="H3">
        <f t="shared" ref="H3" si="1">F3-G3</f>
        <v>0</v>
      </c>
      <c r="L3">
        <f t="shared" ref="L3" si="2">B3*10</f>
        <v>0</v>
      </c>
      <c r="M3">
        <f t="shared" ref="M3" si="3">D3*5</f>
        <v>0</v>
      </c>
      <c r="N3">
        <f t="shared" ref="N3:N24" si="4">10*1</f>
        <v>10</v>
      </c>
      <c r="O3">
        <f t="shared" ref="O3" si="5">SUM(I3:N3)</f>
        <v>10</v>
      </c>
    </row>
    <row r="4" spans="1:27" x14ac:dyDescent="0.25">
      <c r="B4" s="3"/>
      <c r="C4" s="3"/>
      <c r="D4" s="3"/>
      <c r="E4" s="2" t="e">
        <f t="shared" ref="E4" si="6">(B4)/(B4+C4+D4)</f>
        <v>#DIV/0!</v>
      </c>
      <c r="F4" s="3"/>
      <c r="G4" s="3"/>
      <c r="H4">
        <f t="shared" ref="H4" si="7">F4-G4</f>
        <v>0</v>
      </c>
      <c r="L4">
        <f t="shared" ref="L4" si="8">B4*10</f>
        <v>0</v>
      </c>
      <c r="M4">
        <f t="shared" ref="M4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25">
      <c r="B5" s="3"/>
      <c r="C5" s="3"/>
      <c r="D5" s="3"/>
      <c r="E5" s="2" t="e">
        <f t="shared" ref="E5:E21" si="11">(B5)/(B5+C5+D5)</f>
        <v>#DIV/0!</v>
      </c>
      <c r="F5" s="3"/>
      <c r="G5" s="3"/>
      <c r="H5">
        <f t="shared" ref="H5:H6" si="12">F5-G5</f>
        <v>0</v>
      </c>
      <c r="L5">
        <f t="shared" ref="L5:L6" si="13">B5*10</f>
        <v>0</v>
      </c>
      <c r="M5">
        <f>D5*5</f>
        <v>0</v>
      </c>
      <c r="N5">
        <f t="shared" si="4"/>
        <v>10</v>
      </c>
      <c r="O5">
        <f t="shared" ref="O5" si="14">SUM(I5:N5)</f>
        <v>10</v>
      </c>
    </row>
    <row r="6" spans="1:27" x14ac:dyDescent="0.25">
      <c r="B6" s="3"/>
      <c r="C6" s="3"/>
      <c r="D6" s="3"/>
      <c r="E6" s="2" t="e">
        <f t="shared" si="11"/>
        <v>#DIV/0!</v>
      </c>
      <c r="F6" s="3"/>
      <c r="G6" s="3"/>
      <c r="H6">
        <f t="shared" si="12"/>
        <v>0</v>
      </c>
      <c r="L6">
        <f t="shared" si="13"/>
        <v>0</v>
      </c>
      <c r="M6">
        <f t="shared" ref="M6" si="15">D6*5</f>
        <v>0</v>
      </c>
      <c r="N6">
        <f t="shared" si="4"/>
        <v>10</v>
      </c>
      <c r="O6">
        <f t="shared" ref="O6" si="16">SUM(I6:N6)</f>
        <v>10</v>
      </c>
    </row>
    <row r="7" spans="1:27" ht="14.25" customHeight="1" x14ac:dyDescent="0.25">
      <c r="B7" s="3"/>
      <c r="C7" s="3"/>
      <c r="D7" s="3"/>
      <c r="E7" s="2" t="e">
        <f t="shared" si="11"/>
        <v>#DIV/0!</v>
      </c>
      <c r="F7" s="3"/>
      <c r="G7" s="3"/>
      <c r="H7">
        <f t="shared" ref="H7:H81" si="17">F7-G7</f>
        <v>0</v>
      </c>
      <c r="L7">
        <f t="shared" ref="L7:L81" si="18">B7*10</f>
        <v>0</v>
      </c>
      <c r="M7">
        <f t="shared" ref="M7:M81" si="19">D7*5</f>
        <v>0</v>
      </c>
      <c r="N7">
        <f t="shared" si="4"/>
        <v>10</v>
      </c>
      <c r="O7">
        <f>SUM(I7:N7)</f>
        <v>10</v>
      </c>
    </row>
    <row r="8" spans="1:27" x14ac:dyDescent="0.25">
      <c r="B8" s="3"/>
      <c r="C8" s="3"/>
      <c r="D8" s="3"/>
      <c r="E8" s="2" t="e">
        <f t="shared" ref="E8" si="20">(B8)/(B8+C8+D8)</f>
        <v>#DIV/0!</v>
      </c>
      <c r="F8" s="3"/>
      <c r="G8" s="3"/>
      <c r="H8">
        <f t="shared" si="17"/>
        <v>0</v>
      </c>
      <c r="L8">
        <f t="shared" si="18"/>
        <v>0</v>
      </c>
      <c r="M8">
        <f t="shared" si="19"/>
        <v>0</v>
      </c>
      <c r="N8">
        <f t="shared" si="4"/>
        <v>10</v>
      </c>
      <c r="O8">
        <f t="shared" ref="O8" si="21">SUM(I8:N8)</f>
        <v>10</v>
      </c>
    </row>
    <row r="9" spans="1:27" x14ac:dyDescent="0.25">
      <c r="B9" s="3"/>
      <c r="C9" s="3"/>
      <c r="D9" s="3"/>
      <c r="E9" s="2" t="e">
        <f t="shared" ref="E9" si="22">(B9)/(B9+C9+D9)</f>
        <v>#DIV/0!</v>
      </c>
      <c r="F9" s="3"/>
      <c r="G9" s="3"/>
      <c r="H9">
        <f t="shared" si="17"/>
        <v>0</v>
      </c>
      <c r="L9">
        <f t="shared" si="18"/>
        <v>0</v>
      </c>
      <c r="M9">
        <f t="shared" si="19"/>
        <v>0</v>
      </c>
      <c r="N9">
        <f t="shared" si="4"/>
        <v>10</v>
      </c>
      <c r="O9">
        <f t="shared" ref="O9" si="23">SUM(I9:N9)</f>
        <v>10</v>
      </c>
    </row>
    <row r="10" spans="1:27" x14ac:dyDescent="0.25">
      <c r="B10" s="3"/>
      <c r="C10" s="3"/>
      <c r="D10" s="3"/>
      <c r="E10" s="2" t="e">
        <f t="shared" ref="E10:E11" si="24">(B10)/(B10+C10+D10)</f>
        <v>#DIV/0!</v>
      </c>
      <c r="F10" s="3"/>
      <c r="G10" s="3"/>
      <c r="H10">
        <f t="shared" ref="H10:H11" si="25">F10-G10</f>
        <v>0</v>
      </c>
      <c r="L10">
        <f t="shared" ref="L10:L11" si="26">B10*10</f>
        <v>0</v>
      </c>
      <c r="M10">
        <f t="shared" ref="M10:M11" si="27">D10*5</f>
        <v>0</v>
      </c>
      <c r="N10">
        <f t="shared" si="4"/>
        <v>10</v>
      </c>
      <c r="O10">
        <f t="shared" ref="O10:O11" si="28">SUM(I10:N10)</f>
        <v>10</v>
      </c>
    </row>
    <row r="11" spans="1:27" x14ac:dyDescent="0.25">
      <c r="B11" s="3"/>
      <c r="C11" s="3"/>
      <c r="D11" s="3"/>
      <c r="E11" s="2" t="e">
        <f t="shared" si="24"/>
        <v>#DIV/0!</v>
      </c>
      <c r="F11" s="3"/>
      <c r="G11" s="3"/>
      <c r="H11">
        <f t="shared" si="25"/>
        <v>0</v>
      </c>
      <c r="L11">
        <f t="shared" si="26"/>
        <v>0</v>
      </c>
      <c r="M11">
        <f t="shared" si="27"/>
        <v>0</v>
      </c>
      <c r="N11">
        <f t="shared" si="4"/>
        <v>10</v>
      </c>
      <c r="O11">
        <f t="shared" si="28"/>
        <v>10</v>
      </c>
    </row>
    <row r="12" spans="1:27" x14ac:dyDescent="0.25">
      <c r="B12" s="3"/>
      <c r="C12" s="3"/>
      <c r="D12" s="3"/>
      <c r="E12" s="2" t="e">
        <f t="shared" si="11"/>
        <v>#DIV/0!</v>
      </c>
      <c r="F12" s="3"/>
      <c r="G12" s="3"/>
      <c r="H12">
        <f t="shared" si="17"/>
        <v>0</v>
      </c>
      <c r="L12">
        <f t="shared" si="18"/>
        <v>0</v>
      </c>
      <c r="M12">
        <f t="shared" si="19"/>
        <v>0</v>
      </c>
      <c r="N12">
        <f t="shared" si="4"/>
        <v>10</v>
      </c>
      <c r="O12">
        <f t="shared" ref="O12:O82" si="29">SUM(I12:N12)</f>
        <v>10</v>
      </c>
    </row>
    <row r="13" spans="1:27" x14ac:dyDescent="0.25">
      <c r="B13" s="3"/>
      <c r="C13" s="3"/>
      <c r="D13" s="3"/>
      <c r="E13" s="2" t="e">
        <f t="shared" si="11"/>
        <v>#DIV/0!</v>
      </c>
      <c r="F13" s="3"/>
      <c r="G13" s="3"/>
      <c r="H13">
        <f t="shared" si="17"/>
        <v>0</v>
      </c>
      <c r="L13">
        <f t="shared" si="18"/>
        <v>0</v>
      </c>
      <c r="M13">
        <f t="shared" si="19"/>
        <v>0</v>
      </c>
      <c r="N13">
        <f t="shared" si="4"/>
        <v>10</v>
      </c>
      <c r="O13">
        <f t="shared" ref="O13" si="30">SUM(I13:N13)</f>
        <v>10</v>
      </c>
    </row>
    <row r="14" spans="1:27" x14ac:dyDescent="0.25">
      <c r="B14" s="3"/>
      <c r="C14" s="3"/>
      <c r="D14" s="3"/>
      <c r="E14" s="2" t="e">
        <f t="shared" si="11"/>
        <v>#DIV/0!</v>
      </c>
      <c r="F14" s="3"/>
      <c r="G14" s="3"/>
      <c r="H14">
        <f t="shared" ref="H14" si="31">F14-G14</f>
        <v>0</v>
      </c>
      <c r="L14">
        <f t="shared" ref="L14" si="32">B14*10</f>
        <v>0</v>
      </c>
      <c r="M14">
        <f t="shared" ref="M14" si="33">D14*5</f>
        <v>0</v>
      </c>
      <c r="N14">
        <f t="shared" si="4"/>
        <v>10</v>
      </c>
      <c r="O14">
        <f t="shared" ref="O14" si="34">SUM(I14:N14)</f>
        <v>10</v>
      </c>
    </row>
    <row r="15" spans="1:27" x14ac:dyDescent="0.25">
      <c r="B15" s="3"/>
      <c r="C15" s="3"/>
      <c r="D15" s="3"/>
      <c r="E15" s="2" t="e">
        <f t="shared" si="11"/>
        <v>#DIV/0!</v>
      </c>
      <c r="F15" s="3"/>
      <c r="G15" s="3"/>
      <c r="H15">
        <f t="shared" ref="H15:H17" si="35">F15-G15</f>
        <v>0</v>
      </c>
      <c r="L15">
        <f t="shared" ref="L15:L17" si="36">B15*10</f>
        <v>0</v>
      </c>
      <c r="M15">
        <f t="shared" ref="M15:M17" si="37">D15*5</f>
        <v>0</v>
      </c>
      <c r="N15">
        <f t="shared" si="4"/>
        <v>10</v>
      </c>
      <c r="O15">
        <f t="shared" ref="O15" si="38">SUM(I15:N15)</f>
        <v>10</v>
      </c>
    </row>
    <row r="16" spans="1:27" x14ac:dyDescent="0.25">
      <c r="B16" s="3"/>
      <c r="C16" s="3"/>
      <c r="D16" s="3"/>
      <c r="E16" s="2" t="e">
        <f t="shared" si="11"/>
        <v>#DIV/0!</v>
      </c>
      <c r="F16" s="3"/>
      <c r="G16" s="3"/>
      <c r="H16">
        <f t="shared" si="35"/>
        <v>0</v>
      </c>
      <c r="L16">
        <f t="shared" si="36"/>
        <v>0</v>
      </c>
      <c r="M16">
        <f t="shared" si="37"/>
        <v>0</v>
      </c>
      <c r="N16">
        <f t="shared" si="4"/>
        <v>10</v>
      </c>
      <c r="O16">
        <f t="shared" ref="O16:O17" si="39">SUM(I16:N16)</f>
        <v>10</v>
      </c>
    </row>
    <row r="17" spans="2:15" x14ac:dyDescent="0.25">
      <c r="B17" s="3"/>
      <c r="C17" s="3"/>
      <c r="D17" s="3"/>
      <c r="E17" s="2" t="e">
        <f t="shared" si="11"/>
        <v>#DIV/0!</v>
      </c>
      <c r="F17" s="3"/>
      <c r="G17" s="3"/>
      <c r="H17">
        <f t="shared" si="35"/>
        <v>0</v>
      </c>
      <c r="L17">
        <f t="shared" si="36"/>
        <v>0</v>
      </c>
      <c r="M17">
        <f t="shared" si="37"/>
        <v>0</v>
      </c>
      <c r="N17">
        <f t="shared" si="4"/>
        <v>10</v>
      </c>
      <c r="O17">
        <f t="shared" si="39"/>
        <v>10</v>
      </c>
    </row>
    <row r="18" spans="2:15" x14ac:dyDescent="0.25">
      <c r="B18" s="3"/>
      <c r="C18" s="3"/>
      <c r="D18" s="3"/>
      <c r="E18" s="2" t="e">
        <f t="shared" si="11"/>
        <v>#DIV/0!</v>
      </c>
      <c r="F18" s="3"/>
      <c r="G18" s="3"/>
      <c r="H18">
        <f t="shared" si="17"/>
        <v>0</v>
      </c>
      <c r="L18">
        <f t="shared" si="18"/>
        <v>0</v>
      </c>
      <c r="M18">
        <f t="shared" si="19"/>
        <v>0</v>
      </c>
      <c r="N18">
        <f t="shared" si="4"/>
        <v>10</v>
      </c>
      <c r="O18">
        <f t="shared" si="29"/>
        <v>10</v>
      </c>
    </row>
    <row r="19" spans="2:15" x14ac:dyDescent="0.25">
      <c r="B19" s="3"/>
      <c r="C19" s="3"/>
      <c r="D19" s="3"/>
      <c r="E19" s="2" t="e">
        <f t="shared" ref="E19" si="40">(B19)/(B19+C19+D19)</f>
        <v>#DIV/0!</v>
      </c>
      <c r="F19" s="3"/>
      <c r="G19" s="3"/>
      <c r="H19">
        <f t="shared" si="17"/>
        <v>0</v>
      </c>
      <c r="L19">
        <f t="shared" si="18"/>
        <v>0</v>
      </c>
      <c r="M19">
        <f t="shared" si="19"/>
        <v>0</v>
      </c>
      <c r="N19">
        <f t="shared" si="4"/>
        <v>10</v>
      </c>
      <c r="O19">
        <f t="shared" si="29"/>
        <v>10</v>
      </c>
    </row>
    <row r="20" spans="2:15" x14ac:dyDescent="0.25">
      <c r="B20" s="3"/>
      <c r="C20" s="3"/>
      <c r="D20" s="3"/>
      <c r="E20" s="2" t="e">
        <f t="shared" si="11"/>
        <v>#DIV/0!</v>
      </c>
      <c r="F20" s="3"/>
      <c r="G20" s="3"/>
      <c r="H20">
        <f t="shared" si="17"/>
        <v>0</v>
      </c>
      <c r="L20">
        <f t="shared" si="18"/>
        <v>0</v>
      </c>
      <c r="M20">
        <f t="shared" si="19"/>
        <v>0</v>
      </c>
      <c r="N20">
        <f t="shared" si="4"/>
        <v>10</v>
      </c>
      <c r="O20">
        <f t="shared" si="29"/>
        <v>10</v>
      </c>
    </row>
    <row r="21" spans="2:15" x14ac:dyDescent="0.25">
      <c r="B21" s="3"/>
      <c r="C21" s="3"/>
      <c r="D21" s="3"/>
      <c r="E21" s="2" t="e">
        <f t="shared" si="11"/>
        <v>#DIV/0!</v>
      </c>
      <c r="F21" s="3"/>
      <c r="G21" s="3"/>
      <c r="H21">
        <f t="shared" si="17"/>
        <v>0</v>
      </c>
      <c r="L21">
        <f t="shared" si="18"/>
        <v>0</v>
      </c>
      <c r="M21">
        <f t="shared" si="19"/>
        <v>0</v>
      </c>
      <c r="N21">
        <f t="shared" si="4"/>
        <v>10</v>
      </c>
      <c r="O21">
        <f t="shared" si="29"/>
        <v>10</v>
      </c>
    </row>
    <row r="22" spans="2:15" x14ac:dyDescent="0.25">
      <c r="B22" s="3"/>
      <c r="C22" s="3"/>
      <c r="D22" s="3"/>
      <c r="E22" s="2" t="e">
        <f t="shared" ref="E22:E150" si="41">(B22)/(B22+C22+D22)</f>
        <v>#DIV/0!</v>
      </c>
      <c r="F22" s="3"/>
      <c r="G22" s="3"/>
      <c r="H22">
        <f t="shared" si="17"/>
        <v>0</v>
      </c>
      <c r="L22">
        <f t="shared" si="18"/>
        <v>0</v>
      </c>
      <c r="M22">
        <f t="shared" si="19"/>
        <v>0</v>
      </c>
      <c r="N22">
        <f t="shared" si="4"/>
        <v>10</v>
      </c>
      <c r="O22">
        <f t="shared" si="29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7"/>
        <v>0</v>
      </c>
      <c r="L23">
        <f t="shared" si="18"/>
        <v>0</v>
      </c>
      <c r="M23">
        <f t="shared" si="19"/>
        <v>0</v>
      </c>
      <c r="N23">
        <f t="shared" si="4"/>
        <v>10</v>
      </c>
      <c r="O23">
        <f t="shared" si="29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7"/>
        <v>0</v>
      </c>
      <c r="L24">
        <f t="shared" si="18"/>
        <v>0</v>
      </c>
      <c r="M24">
        <f t="shared" si="19"/>
        <v>0</v>
      </c>
      <c r="N24">
        <f t="shared" si="4"/>
        <v>10</v>
      </c>
      <c r="O24">
        <f t="shared" si="29"/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si="17"/>
        <v>0</v>
      </c>
      <c r="L25">
        <f t="shared" si="18"/>
        <v>0</v>
      </c>
      <c r="M25">
        <f t="shared" si="19"/>
        <v>0</v>
      </c>
      <c r="N25">
        <f t="shared" ref="N25:N54" si="42">10*1</f>
        <v>10</v>
      </c>
      <c r="O25">
        <f t="shared" si="29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7"/>
        <v>0</v>
      </c>
      <c r="L26">
        <f t="shared" si="18"/>
        <v>0</v>
      </c>
      <c r="M26">
        <f t="shared" si="19"/>
        <v>0</v>
      </c>
      <c r="N26">
        <f t="shared" si="42"/>
        <v>10</v>
      </c>
      <c r="O26">
        <f t="shared" si="29"/>
        <v>10</v>
      </c>
    </row>
    <row r="27" spans="2:15" x14ac:dyDescent="0.25">
      <c r="B27" s="3"/>
      <c r="C27" s="3"/>
      <c r="D27" s="3"/>
      <c r="E27" s="2" t="e">
        <f t="shared" ref="E27:E40" si="43">(B27)/(B27+C27+D27)</f>
        <v>#DIV/0!</v>
      </c>
      <c r="F27" s="3"/>
      <c r="G27" s="3"/>
      <c r="H27">
        <f t="shared" si="17"/>
        <v>0</v>
      </c>
      <c r="L27">
        <f t="shared" si="18"/>
        <v>0</v>
      </c>
      <c r="M27">
        <f t="shared" si="19"/>
        <v>0</v>
      </c>
      <c r="N27">
        <f t="shared" si="42"/>
        <v>10</v>
      </c>
      <c r="O27">
        <f t="shared" si="29"/>
        <v>10</v>
      </c>
    </row>
    <row r="28" spans="2:15" x14ac:dyDescent="0.25">
      <c r="B28" s="3"/>
      <c r="C28" s="3"/>
      <c r="D28" s="3"/>
      <c r="E28" s="2" t="e">
        <f t="shared" si="43"/>
        <v>#DIV/0!</v>
      </c>
      <c r="F28" s="3"/>
      <c r="G28" s="3"/>
      <c r="H28">
        <f t="shared" si="17"/>
        <v>0</v>
      </c>
      <c r="L28">
        <f t="shared" si="18"/>
        <v>0</v>
      </c>
      <c r="M28">
        <f t="shared" si="19"/>
        <v>0</v>
      </c>
      <c r="N28">
        <f t="shared" si="42"/>
        <v>10</v>
      </c>
      <c r="O28">
        <f t="shared" si="29"/>
        <v>10</v>
      </c>
    </row>
    <row r="29" spans="2:15" x14ac:dyDescent="0.25">
      <c r="B29" s="3"/>
      <c r="C29" s="3"/>
      <c r="D29" s="3"/>
      <c r="E29" s="2" t="e">
        <f>(B29)/(B29+C29+D29)</f>
        <v>#DIV/0!</v>
      </c>
      <c r="F29" s="3"/>
      <c r="G29" s="3"/>
      <c r="H29">
        <f t="shared" si="17"/>
        <v>0</v>
      </c>
      <c r="L29">
        <f t="shared" si="18"/>
        <v>0</v>
      </c>
      <c r="M29">
        <f t="shared" si="19"/>
        <v>0</v>
      </c>
      <c r="N29">
        <f t="shared" si="42"/>
        <v>10</v>
      </c>
      <c r="O29">
        <f t="shared" si="29"/>
        <v>10</v>
      </c>
    </row>
    <row r="30" spans="2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17"/>
        <v>0</v>
      </c>
      <c r="L30">
        <f t="shared" si="18"/>
        <v>0</v>
      </c>
      <c r="M30">
        <f t="shared" si="19"/>
        <v>0</v>
      </c>
      <c r="N30">
        <f t="shared" si="42"/>
        <v>10</v>
      </c>
      <c r="O30">
        <f t="shared" si="29"/>
        <v>10</v>
      </c>
    </row>
    <row r="31" spans="2:15" x14ac:dyDescent="0.25">
      <c r="B31" s="3"/>
      <c r="C31" s="3"/>
      <c r="D31" s="3"/>
      <c r="E31" s="2" t="e">
        <f t="shared" ref="E31:E33" si="44">(B31)/(B31+C31+D31)</f>
        <v>#DIV/0!</v>
      </c>
      <c r="F31" s="3"/>
      <c r="G31" s="3"/>
      <c r="H31">
        <f t="shared" si="17"/>
        <v>0</v>
      </c>
      <c r="L31">
        <f t="shared" si="18"/>
        <v>0</v>
      </c>
      <c r="M31">
        <f t="shared" si="19"/>
        <v>0</v>
      </c>
      <c r="N31">
        <f t="shared" si="42"/>
        <v>10</v>
      </c>
      <c r="O31">
        <f t="shared" si="29"/>
        <v>10</v>
      </c>
    </row>
    <row r="32" spans="2:15" x14ac:dyDescent="0.25">
      <c r="B32" s="3"/>
      <c r="C32" s="3"/>
      <c r="D32" s="3"/>
      <c r="E32" s="2" t="e">
        <f t="shared" si="44"/>
        <v>#DIV/0!</v>
      </c>
      <c r="F32" s="3"/>
      <c r="G32" s="3"/>
      <c r="H32">
        <f t="shared" si="17"/>
        <v>0</v>
      </c>
      <c r="L32">
        <f t="shared" si="18"/>
        <v>0</v>
      </c>
      <c r="M32">
        <f t="shared" si="19"/>
        <v>0</v>
      </c>
      <c r="N32">
        <f t="shared" si="42"/>
        <v>10</v>
      </c>
      <c r="O32">
        <f t="shared" si="29"/>
        <v>10</v>
      </c>
    </row>
    <row r="33" spans="2:15" x14ac:dyDescent="0.25">
      <c r="B33" s="3"/>
      <c r="C33" s="3"/>
      <c r="D33" s="3"/>
      <c r="E33" s="2" t="e">
        <f t="shared" si="44"/>
        <v>#DIV/0!</v>
      </c>
      <c r="F33" s="3"/>
      <c r="G33" s="3"/>
      <c r="H33">
        <f t="shared" si="17"/>
        <v>0</v>
      </c>
      <c r="L33">
        <f t="shared" si="18"/>
        <v>0</v>
      </c>
      <c r="M33">
        <f t="shared" si="19"/>
        <v>0</v>
      </c>
      <c r="N33">
        <f t="shared" si="42"/>
        <v>10</v>
      </c>
      <c r="O33">
        <f t="shared" si="29"/>
        <v>10</v>
      </c>
    </row>
    <row r="34" spans="2:15" x14ac:dyDescent="0.25">
      <c r="B34" s="3"/>
      <c r="C34" s="3"/>
      <c r="D34" s="3"/>
      <c r="E34" s="2" t="e">
        <f t="shared" si="43"/>
        <v>#DIV/0!</v>
      </c>
      <c r="F34" s="3"/>
      <c r="G34" s="3"/>
      <c r="H34">
        <f t="shared" si="17"/>
        <v>0</v>
      </c>
      <c r="L34">
        <f t="shared" si="18"/>
        <v>0</v>
      </c>
      <c r="M34">
        <f t="shared" si="19"/>
        <v>0</v>
      </c>
      <c r="N34">
        <f t="shared" si="42"/>
        <v>10</v>
      </c>
      <c r="O34">
        <f t="shared" si="29"/>
        <v>10</v>
      </c>
    </row>
    <row r="35" spans="2:15" x14ac:dyDescent="0.25">
      <c r="B35" s="3"/>
      <c r="C35" s="3"/>
      <c r="D35" s="3"/>
      <c r="E35" s="2" t="e">
        <f t="shared" si="43"/>
        <v>#DIV/0!</v>
      </c>
      <c r="F35" s="3"/>
      <c r="G35" s="3"/>
      <c r="H35">
        <f t="shared" si="17"/>
        <v>0</v>
      </c>
      <c r="L35">
        <f t="shared" si="18"/>
        <v>0</v>
      </c>
      <c r="M35">
        <f t="shared" si="19"/>
        <v>0</v>
      </c>
      <c r="N35">
        <f t="shared" si="42"/>
        <v>10</v>
      </c>
      <c r="O35">
        <f t="shared" si="29"/>
        <v>10</v>
      </c>
    </row>
    <row r="36" spans="2:15" x14ac:dyDescent="0.25">
      <c r="B36" s="3"/>
      <c r="C36" s="3"/>
      <c r="D36" s="3"/>
      <c r="E36" s="2" t="e">
        <f t="shared" si="43"/>
        <v>#DIV/0!</v>
      </c>
      <c r="F36" s="3"/>
      <c r="G36" s="3"/>
      <c r="H36">
        <f t="shared" si="17"/>
        <v>0</v>
      </c>
      <c r="L36">
        <f t="shared" si="18"/>
        <v>0</v>
      </c>
      <c r="M36">
        <f t="shared" si="19"/>
        <v>0</v>
      </c>
      <c r="N36">
        <f t="shared" si="42"/>
        <v>10</v>
      </c>
      <c r="O36">
        <f t="shared" si="29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7"/>
        <v>0</v>
      </c>
      <c r="L37">
        <f t="shared" si="18"/>
        <v>0</v>
      </c>
      <c r="M37">
        <f t="shared" si="19"/>
        <v>0</v>
      </c>
      <c r="N37">
        <f t="shared" si="42"/>
        <v>10</v>
      </c>
      <c r="O37">
        <f t="shared" si="29"/>
        <v>10</v>
      </c>
    </row>
    <row r="38" spans="2:15" x14ac:dyDescent="0.25">
      <c r="B38" s="3"/>
      <c r="C38" s="3"/>
      <c r="D38" s="3"/>
      <c r="E38" s="2" t="e">
        <f t="shared" ref="E38" si="45">(B38)/(B38+C38+D38)</f>
        <v>#DIV/0!</v>
      </c>
      <c r="F38" s="3"/>
      <c r="G38" s="3"/>
      <c r="H38">
        <f t="shared" si="17"/>
        <v>0</v>
      </c>
      <c r="L38">
        <f t="shared" si="18"/>
        <v>0</v>
      </c>
      <c r="M38">
        <f t="shared" si="19"/>
        <v>0</v>
      </c>
      <c r="N38">
        <f t="shared" si="42"/>
        <v>10</v>
      </c>
      <c r="O38">
        <f t="shared" si="29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7"/>
        <v>0</v>
      </c>
      <c r="L39">
        <f t="shared" si="18"/>
        <v>0</v>
      </c>
      <c r="M39">
        <f t="shared" si="19"/>
        <v>0</v>
      </c>
      <c r="N39">
        <f t="shared" si="42"/>
        <v>10</v>
      </c>
      <c r="O39">
        <f t="shared" si="29"/>
        <v>10</v>
      </c>
    </row>
    <row r="40" spans="2:15" x14ac:dyDescent="0.25">
      <c r="B40" s="3"/>
      <c r="C40" s="3"/>
      <c r="D40" s="3"/>
      <c r="E40" s="2" t="e">
        <f t="shared" si="43"/>
        <v>#DIV/0!</v>
      </c>
      <c r="F40" s="3"/>
      <c r="G40" s="3"/>
      <c r="H40">
        <f t="shared" si="17"/>
        <v>0</v>
      </c>
      <c r="L40">
        <f t="shared" si="18"/>
        <v>0</v>
      </c>
      <c r="M40">
        <f t="shared" si="19"/>
        <v>0</v>
      </c>
      <c r="N40">
        <f t="shared" si="42"/>
        <v>10</v>
      </c>
      <c r="O40">
        <f t="shared" si="29"/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17"/>
        <v>0</v>
      </c>
      <c r="L41">
        <f t="shared" si="18"/>
        <v>0</v>
      </c>
      <c r="M41">
        <f t="shared" si="19"/>
        <v>0</v>
      </c>
      <c r="N41">
        <f t="shared" si="42"/>
        <v>10</v>
      </c>
      <c r="O41">
        <f t="shared" si="29"/>
        <v>10</v>
      </c>
    </row>
    <row r="42" spans="2:15" x14ac:dyDescent="0.25">
      <c r="B42" s="3"/>
      <c r="C42" s="3"/>
      <c r="D42" s="3"/>
      <c r="E42" s="2" t="e">
        <f t="shared" si="41"/>
        <v>#DIV/0!</v>
      </c>
      <c r="F42" s="3"/>
      <c r="G42" s="3"/>
      <c r="H42">
        <f t="shared" si="17"/>
        <v>0</v>
      </c>
      <c r="L42">
        <f t="shared" si="18"/>
        <v>0</v>
      </c>
      <c r="M42">
        <f t="shared" si="19"/>
        <v>0</v>
      </c>
      <c r="N42">
        <f t="shared" si="42"/>
        <v>10</v>
      </c>
      <c r="O42">
        <f t="shared" si="29"/>
        <v>10</v>
      </c>
    </row>
    <row r="43" spans="2:15" x14ac:dyDescent="0.25">
      <c r="B43" s="3"/>
      <c r="C43" s="3"/>
      <c r="D43" s="3"/>
      <c r="E43" s="2" t="e">
        <f t="shared" si="41"/>
        <v>#DIV/0!</v>
      </c>
      <c r="F43" s="3"/>
      <c r="G43" s="3"/>
      <c r="H43">
        <f t="shared" si="17"/>
        <v>0</v>
      </c>
      <c r="L43">
        <f t="shared" si="18"/>
        <v>0</v>
      </c>
      <c r="M43">
        <f t="shared" si="19"/>
        <v>0</v>
      </c>
      <c r="N43">
        <f t="shared" si="42"/>
        <v>10</v>
      </c>
      <c r="O43">
        <f t="shared" si="29"/>
        <v>10</v>
      </c>
    </row>
    <row r="44" spans="2:15" x14ac:dyDescent="0.25">
      <c r="B44" s="3"/>
      <c r="C44" s="3"/>
      <c r="D44" s="3"/>
      <c r="E44" s="2" t="e">
        <f t="shared" si="41"/>
        <v>#DIV/0!</v>
      </c>
      <c r="F44" s="3"/>
      <c r="G44" s="3"/>
      <c r="H44">
        <f t="shared" si="17"/>
        <v>0</v>
      </c>
      <c r="L44">
        <f t="shared" si="18"/>
        <v>0</v>
      </c>
      <c r="M44">
        <f t="shared" si="19"/>
        <v>0</v>
      </c>
      <c r="N44">
        <f t="shared" si="42"/>
        <v>10</v>
      </c>
      <c r="O44">
        <f t="shared" si="29"/>
        <v>10</v>
      </c>
    </row>
    <row r="45" spans="2:15" x14ac:dyDescent="0.25">
      <c r="B45" s="3"/>
      <c r="C45" s="3"/>
      <c r="D45" s="3"/>
      <c r="E45" s="2" t="e">
        <f t="shared" si="41"/>
        <v>#DIV/0!</v>
      </c>
      <c r="F45" s="3"/>
      <c r="G45" s="3"/>
      <c r="H45">
        <f t="shared" si="17"/>
        <v>0</v>
      </c>
      <c r="L45">
        <f t="shared" si="18"/>
        <v>0</v>
      </c>
      <c r="M45">
        <f t="shared" si="19"/>
        <v>0</v>
      </c>
      <c r="N45">
        <f t="shared" si="42"/>
        <v>10</v>
      </c>
      <c r="O45">
        <f t="shared" si="29"/>
        <v>10</v>
      </c>
    </row>
    <row r="46" spans="2:15" x14ac:dyDescent="0.25">
      <c r="B46" s="3"/>
      <c r="C46" s="3"/>
      <c r="D46" s="3"/>
      <c r="E46" s="2" t="e">
        <f t="shared" si="41"/>
        <v>#DIV/0!</v>
      </c>
      <c r="F46" s="3"/>
      <c r="G46" s="3"/>
      <c r="H46">
        <f t="shared" si="17"/>
        <v>0</v>
      </c>
      <c r="L46">
        <f t="shared" si="18"/>
        <v>0</v>
      </c>
      <c r="M46">
        <f t="shared" si="19"/>
        <v>0</v>
      </c>
      <c r="N46">
        <f t="shared" si="42"/>
        <v>10</v>
      </c>
      <c r="O46">
        <f t="shared" si="29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17"/>
        <v>0</v>
      </c>
      <c r="L47">
        <f t="shared" si="18"/>
        <v>0</v>
      </c>
      <c r="M47">
        <f t="shared" si="19"/>
        <v>0</v>
      </c>
      <c r="N47">
        <f t="shared" si="42"/>
        <v>10</v>
      </c>
      <c r="O47">
        <f t="shared" si="29"/>
        <v>10</v>
      </c>
    </row>
    <row r="48" spans="2:15" x14ac:dyDescent="0.25">
      <c r="B48" s="3"/>
      <c r="C48" s="3"/>
      <c r="D48" s="3"/>
      <c r="E48" s="2" t="e">
        <f t="shared" ref="E48:E50" si="46">(B48)/(B48+C48+D48)</f>
        <v>#DIV/0!</v>
      </c>
      <c r="F48" s="3"/>
      <c r="G48" s="3"/>
      <c r="H48">
        <f t="shared" si="17"/>
        <v>0</v>
      </c>
      <c r="L48">
        <f t="shared" si="18"/>
        <v>0</v>
      </c>
      <c r="M48">
        <f t="shared" si="19"/>
        <v>0</v>
      </c>
      <c r="N48">
        <f t="shared" si="42"/>
        <v>10</v>
      </c>
      <c r="O48">
        <f t="shared" si="29"/>
        <v>10</v>
      </c>
    </row>
    <row r="49" spans="2:15" x14ac:dyDescent="0.25">
      <c r="B49" s="3"/>
      <c r="C49" s="3"/>
      <c r="D49" s="3"/>
      <c r="E49" s="2" t="e">
        <f t="shared" si="46"/>
        <v>#DIV/0!</v>
      </c>
      <c r="F49" s="3"/>
      <c r="G49" s="3"/>
      <c r="H49">
        <f t="shared" si="17"/>
        <v>0</v>
      </c>
      <c r="L49">
        <f t="shared" si="18"/>
        <v>0</v>
      </c>
      <c r="M49">
        <f t="shared" si="19"/>
        <v>0</v>
      </c>
      <c r="N49">
        <f t="shared" si="42"/>
        <v>10</v>
      </c>
      <c r="O49">
        <f t="shared" si="29"/>
        <v>10</v>
      </c>
    </row>
    <row r="50" spans="2:15" x14ac:dyDescent="0.25">
      <c r="B50" s="3"/>
      <c r="C50" s="3"/>
      <c r="D50" s="3"/>
      <c r="E50" s="2" t="e">
        <f t="shared" si="46"/>
        <v>#DIV/0!</v>
      </c>
      <c r="F50" s="3"/>
      <c r="G50" s="3"/>
      <c r="H50">
        <f t="shared" si="17"/>
        <v>0</v>
      </c>
      <c r="L50">
        <f t="shared" si="18"/>
        <v>0</v>
      </c>
      <c r="M50">
        <f t="shared" si="19"/>
        <v>0</v>
      </c>
      <c r="N50">
        <f t="shared" si="42"/>
        <v>10</v>
      </c>
      <c r="O50">
        <f t="shared" si="29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7"/>
        <v>0</v>
      </c>
      <c r="L51">
        <f t="shared" si="18"/>
        <v>0</v>
      </c>
      <c r="M51">
        <f t="shared" si="19"/>
        <v>0</v>
      </c>
      <c r="N51">
        <f t="shared" si="42"/>
        <v>10</v>
      </c>
      <c r="O51">
        <f t="shared" si="29"/>
        <v>10</v>
      </c>
    </row>
    <row r="52" spans="2:15" x14ac:dyDescent="0.25">
      <c r="B52" s="3"/>
      <c r="C52" s="3"/>
      <c r="D52" s="3"/>
      <c r="E52" s="2" t="e">
        <f t="shared" ref="E52:E70" si="47">(B52)/(B52+C52+D52)</f>
        <v>#DIV/0!</v>
      </c>
      <c r="F52" s="3"/>
      <c r="G52" s="3"/>
      <c r="H52">
        <f t="shared" si="17"/>
        <v>0</v>
      </c>
      <c r="L52">
        <f t="shared" si="18"/>
        <v>0</v>
      </c>
      <c r="M52">
        <f t="shared" si="19"/>
        <v>0</v>
      </c>
      <c r="N52">
        <f t="shared" si="42"/>
        <v>10</v>
      </c>
      <c r="O52">
        <f t="shared" si="29"/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17"/>
        <v>0</v>
      </c>
      <c r="L53">
        <f t="shared" si="18"/>
        <v>0</v>
      </c>
      <c r="M53">
        <f t="shared" si="19"/>
        <v>0</v>
      </c>
      <c r="N53">
        <f t="shared" si="42"/>
        <v>10</v>
      </c>
      <c r="O53">
        <f t="shared" si="29"/>
        <v>10</v>
      </c>
    </row>
    <row r="54" spans="2:15" x14ac:dyDescent="0.25">
      <c r="B54" s="3"/>
      <c r="C54" s="3"/>
      <c r="D54" s="3"/>
      <c r="E54" s="2" t="e">
        <f t="shared" ref="E54" si="48">(B54)/(B54+C54+D54)</f>
        <v>#DIV/0!</v>
      </c>
      <c r="F54" s="3"/>
      <c r="G54" s="3"/>
      <c r="H54">
        <f>F54-G54</f>
        <v>0</v>
      </c>
      <c r="L54">
        <f t="shared" si="18"/>
        <v>0</v>
      </c>
      <c r="M54">
        <f t="shared" si="19"/>
        <v>0</v>
      </c>
      <c r="N54">
        <f t="shared" si="42"/>
        <v>10</v>
      </c>
      <c r="O54">
        <f t="shared" si="29"/>
        <v>10</v>
      </c>
    </row>
    <row r="55" spans="2:15" x14ac:dyDescent="0.25">
      <c r="B55" s="3"/>
      <c r="C55" s="3"/>
      <c r="D55" s="3"/>
      <c r="E55" s="2" t="e">
        <f t="shared" si="47"/>
        <v>#DIV/0!</v>
      </c>
      <c r="F55" s="3"/>
      <c r="G55" s="3"/>
      <c r="H55">
        <f t="shared" si="17"/>
        <v>0</v>
      </c>
      <c r="L55">
        <f t="shared" si="18"/>
        <v>0</v>
      </c>
      <c r="M55">
        <f t="shared" si="19"/>
        <v>0</v>
      </c>
      <c r="O55">
        <f t="shared" si="29"/>
        <v>0</v>
      </c>
    </row>
    <row r="56" spans="2:15" x14ac:dyDescent="0.25">
      <c r="B56" s="3"/>
      <c r="C56" s="3"/>
      <c r="D56" s="3"/>
      <c r="E56" s="2" t="e">
        <f t="shared" si="47"/>
        <v>#DIV/0!</v>
      </c>
      <c r="F56" s="3"/>
      <c r="G56" s="3"/>
      <c r="H56">
        <f t="shared" si="17"/>
        <v>0</v>
      </c>
      <c r="L56">
        <f t="shared" si="18"/>
        <v>0</v>
      </c>
      <c r="M56">
        <f t="shared" si="19"/>
        <v>0</v>
      </c>
      <c r="O56">
        <f t="shared" si="29"/>
        <v>0</v>
      </c>
    </row>
    <row r="57" spans="2:15" x14ac:dyDescent="0.25">
      <c r="B57" s="3"/>
      <c r="C57" s="3"/>
      <c r="D57" s="3"/>
      <c r="E57" s="2" t="e">
        <f t="shared" si="47"/>
        <v>#DIV/0!</v>
      </c>
      <c r="F57" s="3"/>
      <c r="G57" s="3"/>
      <c r="H57">
        <f t="shared" si="17"/>
        <v>0</v>
      </c>
      <c r="L57">
        <f t="shared" si="18"/>
        <v>0</v>
      </c>
      <c r="M57">
        <f t="shared" si="19"/>
        <v>0</v>
      </c>
      <c r="O57">
        <f t="shared" si="29"/>
        <v>0</v>
      </c>
    </row>
    <row r="58" spans="2:15" x14ac:dyDescent="0.25">
      <c r="B58" s="3"/>
      <c r="C58" s="3"/>
      <c r="D58" s="3"/>
      <c r="E58" s="2" t="e">
        <f t="shared" si="47"/>
        <v>#DIV/0!</v>
      </c>
      <c r="F58" s="3"/>
      <c r="G58" s="3"/>
      <c r="H58">
        <f t="shared" si="17"/>
        <v>0</v>
      </c>
      <c r="L58">
        <f t="shared" si="18"/>
        <v>0</v>
      </c>
      <c r="M58">
        <f t="shared" si="19"/>
        <v>0</v>
      </c>
      <c r="O58">
        <f t="shared" si="29"/>
        <v>0</v>
      </c>
    </row>
    <row r="59" spans="2:15" x14ac:dyDescent="0.25">
      <c r="B59" s="3"/>
      <c r="C59" s="3"/>
      <c r="D59" s="3"/>
      <c r="E59" s="2" t="e">
        <f t="shared" si="47"/>
        <v>#DIV/0!</v>
      </c>
      <c r="F59" s="3"/>
      <c r="G59" s="3"/>
      <c r="H59">
        <f t="shared" si="17"/>
        <v>0</v>
      </c>
      <c r="L59">
        <f t="shared" si="18"/>
        <v>0</v>
      </c>
      <c r="M59">
        <f t="shared" si="19"/>
        <v>0</v>
      </c>
      <c r="O59">
        <f t="shared" si="29"/>
        <v>0</v>
      </c>
    </row>
    <row r="60" spans="2:15" x14ac:dyDescent="0.25">
      <c r="B60" s="3"/>
      <c r="C60" s="3"/>
      <c r="D60" s="3"/>
      <c r="E60" s="2" t="e">
        <f t="shared" si="47"/>
        <v>#DIV/0!</v>
      </c>
      <c r="F60" s="3"/>
      <c r="G60" s="3"/>
      <c r="H60">
        <f t="shared" si="17"/>
        <v>0</v>
      </c>
      <c r="L60">
        <f t="shared" si="18"/>
        <v>0</v>
      </c>
      <c r="M60">
        <f t="shared" si="19"/>
        <v>0</v>
      </c>
      <c r="O60">
        <f t="shared" si="29"/>
        <v>0</v>
      </c>
    </row>
    <row r="61" spans="2:15" x14ac:dyDescent="0.25">
      <c r="B61" s="3"/>
      <c r="C61" s="3"/>
      <c r="D61" s="3"/>
      <c r="E61" s="2" t="e">
        <f t="shared" si="47"/>
        <v>#DIV/0!</v>
      </c>
      <c r="F61" s="3"/>
      <c r="G61" s="3"/>
      <c r="H61">
        <f t="shared" si="17"/>
        <v>0</v>
      </c>
      <c r="L61">
        <f t="shared" si="18"/>
        <v>0</v>
      </c>
      <c r="M61">
        <f t="shared" si="19"/>
        <v>0</v>
      </c>
      <c r="O61">
        <f t="shared" si="29"/>
        <v>0</v>
      </c>
    </row>
    <row r="62" spans="2:15" x14ac:dyDescent="0.25">
      <c r="B62" s="3"/>
      <c r="C62" s="3"/>
      <c r="D62" s="3"/>
      <c r="E62" s="2" t="e">
        <f t="shared" si="47"/>
        <v>#DIV/0!</v>
      </c>
      <c r="F62" s="3"/>
      <c r="G62" s="3"/>
      <c r="H62">
        <f t="shared" si="17"/>
        <v>0</v>
      </c>
      <c r="L62">
        <f t="shared" si="18"/>
        <v>0</v>
      </c>
      <c r="M62">
        <f t="shared" si="19"/>
        <v>0</v>
      </c>
      <c r="O62">
        <f t="shared" si="29"/>
        <v>0</v>
      </c>
    </row>
    <row r="63" spans="2:15" x14ac:dyDescent="0.25">
      <c r="B63" s="3"/>
      <c r="C63" s="3"/>
      <c r="D63" s="3"/>
      <c r="E63" s="2" t="e">
        <f t="shared" si="47"/>
        <v>#DIV/0!</v>
      </c>
      <c r="F63" s="3"/>
      <c r="G63" s="3"/>
      <c r="H63">
        <f t="shared" si="17"/>
        <v>0</v>
      </c>
      <c r="L63">
        <f t="shared" si="18"/>
        <v>0</v>
      </c>
      <c r="M63">
        <f t="shared" si="19"/>
        <v>0</v>
      </c>
      <c r="O63">
        <f t="shared" si="29"/>
        <v>0</v>
      </c>
    </row>
    <row r="64" spans="2:15" x14ac:dyDescent="0.25">
      <c r="B64" s="3"/>
      <c r="C64" s="3"/>
      <c r="D64" s="3"/>
      <c r="E64" s="2" t="e">
        <f t="shared" si="47"/>
        <v>#DIV/0!</v>
      </c>
      <c r="F64" s="3"/>
      <c r="G64" s="3"/>
      <c r="H64">
        <f t="shared" si="17"/>
        <v>0</v>
      </c>
      <c r="L64">
        <f t="shared" si="18"/>
        <v>0</v>
      </c>
      <c r="M64">
        <f t="shared" si="19"/>
        <v>0</v>
      </c>
      <c r="O64">
        <f t="shared" si="29"/>
        <v>0</v>
      </c>
    </row>
    <row r="65" spans="2:15" x14ac:dyDescent="0.25">
      <c r="B65" s="3"/>
      <c r="C65" s="3"/>
      <c r="D65" s="3"/>
      <c r="E65" s="2" t="e">
        <f t="shared" si="47"/>
        <v>#DIV/0!</v>
      </c>
      <c r="F65" s="3"/>
      <c r="G65" s="3"/>
      <c r="H65">
        <f>F65-G65</f>
        <v>0</v>
      </c>
      <c r="L65">
        <f t="shared" si="18"/>
        <v>0</v>
      </c>
      <c r="M65">
        <f t="shared" si="19"/>
        <v>0</v>
      </c>
      <c r="O65">
        <f t="shared" si="29"/>
        <v>0</v>
      </c>
    </row>
    <row r="66" spans="2:15" x14ac:dyDescent="0.25">
      <c r="B66" s="3"/>
      <c r="C66" s="3"/>
      <c r="D66" s="3"/>
      <c r="E66" s="2" t="e">
        <f t="shared" si="47"/>
        <v>#DIV/0!</v>
      </c>
      <c r="F66" s="3"/>
      <c r="G66" s="3"/>
      <c r="H66">
        <f t="shared" si="17"/>
        <v>0</v>
      </c>
      <c r="L66">
        <f t="shared" si="18"/>
        <v>0</v>
      </c>
      <c r="M66">
        <f t="shared" si="19"/>
        <v>0</v>
      </c>
      <c r="O66">
        <f t="shared" si="29"/>
        <v>0</v>
      </c>
    </row>
    <row r="67" spans="2:15" x14ac:dyDescent="0.25">
      <c r="B67" s="3"/>
      <c r="C67" s="3"/>
      <c r="D67" s="3"/>
      <c r="E67" s="2" t="e">
        <f t="shared" si="47"/>
        <v>#DIV/0!</v>
      </c>
      <c r="F67" s="3"/>
      <c r="G67" s="3"/>
      <c r="H67">
        <f t="shared" si="17"/>
        <v>0</v>
      </c>
      <c r="L67">
        <f t="shared" si="18"/>
        <v>0</v>
      </c>
      <c r="M67">
        <f t="shared" si="19"/>
        <v>0</v>
      </c>
      <c r="O67">
        <f t="shared" si="29"/>
        <v>0</v>
      </c>
    </row>
    <row r="68" spans="2:15" x14ac:dyDescent="0.25">
      <c r="B68" s="3"/>
      <c r="C68" s="3"/>
      <c r="D68" s="3"/>
      <c r="E68" s="2" t="e">
        <f t="shared" si="47"/>
        <v>#DIV/0!</v>
      </c>
      <c r="F68" s="3"/>
      <c r="G68" s="3"/>
      <c r="H68">
        <f t="shared" si="17"/>
        <v>0</v>
      </c>
      <c r="L68">
        <f t="shared" si="18"/>
        <v>0</v>
      </c>
      <c r="M68">
        <f t="shared" si="19"/>
        <v>0</v>
      </c>
      <c r="O68">
        <f t="shared" si="29"/>
        <v>0</v>
      </c>
    </row>
    <row r="69" spans="2:15" x14ac:dyDescent="0.25">
      <c r="B69" s="3"/>
      <c r="C69" s="3"/>
      <c r="D69" s="3"/>
      <c r="E69" s="2" t="e">
        <f t="shared" si="47"/>
        <v>#DIV/0!</v>
      </c>
      <c r="F69" s="3"/>
      <c r="G69" s="3"/>
      <c r="H69">
        <f t="shared" si="17"/>
        <v>0</v>
      </c>
      <c r="L69">
        <f t="shared" si="18"/>
        <v>0</v>
      </c>
      <c r="M69">
        <f t="shared" si="19"/>
        <v>0</v>
      </c>
      <c r="O69">
        <f t="shared" si="29"/>
        <v>0</v>
      </c>
    </row>
    <row r="70" spans="2:15" x14ac:dyDescent="0.25">
      <c r="B70" s="3"/>
      <c r="C70" s="3"/>
      <c r="D70" s="3"/>
      <c r="E70" s="2" t="e">
        <f t="shared" si="47"/>
        <v>#DIV/0!</v>
      </c>
      <c r="F70" s="3"/>
      <c r="G70" s="3"/>
      <c r="H70">
        <f t="shared" si="17"/>
        <v>0</v>
      </c>
      <c r="L70">
        <f t="shared" si="18"/>
        <v>0</v>
      </c>
      <c r="M70">
        <f t="shared" si="19"/>
        <v>0</v>
      </c>
      <c r="O70">
        <f t="shared" si="29"/>
        <v>0</v>
      </c>
    </row>
    <row r="71" spans="2:15" x14ac:dyDescent="0.25">
      <c r="B71" s="3"/>
      <c r="C71" s="3"/>
      <c r="D71" s="3"/>
      <c r="E71" s="2" t="e">
        <f t="shared" si="41"/>
        <v>#DIV/0!</v>
      </c>
      <c r="F71" s="3"/>
      <c r="G71" s="3"/>
      <c r="H71">
        <f t="shared" si="17"/>
        <v>0</v>
      </c>
      <c r="L71">
        <f t="shared" si="18"/>
        <v>0</v>
      </c>
      <c r="M71">
        <f t="shared" si="19"/>
        <v>0</v>
      </c>
      <c r="O71">
        <f t="shared" si="29"/>
        <v>0</v>
      </c>
    </row>
    <row r="72" spans="2:15" x14ac:dyDescent="0.25">
      <c r="B72" s="3"/>
      <c r="C72" s="3"/>
      <c r="D72" s="3"/>
      <c r="E72" s="2" t="e">
        <f t="shared" si="41"/>
        <v>#DIV/0!</v>
      </c>
      <c r="F72" s="3"/>
      <c r="G72" s="3"/>
      <c r="H72">
        <f t="shared" si="17"/>
        <v>0</v>
      </c>
      <c r="L72">
        <f t="shared" si="18"/>
        <v>0</v>
      </c>
      <c r="M72">
        <f t="shared" si="19"/>
        <v>0</v>
      </c>
      <c r="O72">
        <f t="shared" si="29"/>
        <v>0</v>
      </c>
    </row>
    <row r="73" spans="2:15" x14ac:dyDescent="0.25">
      <c r="B73" s="3"/>
      <c r="C73" s="3"/>
      <c r="D73" s="3"/>
      <c r="E73" s="2" t="e">
        <f t="shared" si="41"/>
        <v>#DIV/0!</v>
      </c>
      <c r="F73" s="3"/>
      <c r="G73" s="3"/>
      <c r="H73">
        <f t="shared" si="17"/>
        <v>0</v>
      </c>
      <c r="L73">
        <f t="shared" si="18"/>
        <v>0</v>
      </c>
      <c r="M73">
        <f t="shared" si="19"/>
        <v>0</v>
      </c>
      <c r="O73">
        <f t="shared" si="29"/>
        <v>0</v>
      </c>
    </row>
    <row r="74" spans="2:15" x14ac:dyDescent="0.25">
      <c r="B74" s="3"/>
      <c r="C74" s="3"/>
      <c r="D74" s="3"/>
      <c r="E74" s="2" t="e">
        <f t="shared" si="41"/>
        <v>#DIV/0!</v>
      </c>
      <c r="F74" s="3"/>
      <c r="G74" s="3"/>
      <c r="H74">
        <f t="shared" si="17"/>
        <v>0</v>
      </c>
      <c r="L74">
        <f t="shared" si="18"/>
        <v>0</v>
      </c>
      <c r="M74">
        <f t="shared" si="19"/>
        <v>0</v>
      </c>
      <c r="O74">
        <f t="shared" si="29"/>
        <v>0</v>
      </c>
    </row>
    <row r="75" spans="2:15" x14ac:dyDescent="0.25">
      <c r="B75" s="3"/>
      <c r="C75" s="3"/>
      <c r="D75" s="3"/>
      <c r="E75" s="2" t="e">
        <f t="shared" si="41"/>
        <v>#DIV/0!</v>
      </c>
      <c r="F75" s="3"/>
      <c r="G75" s="3"/>
      <c r="H75">
        <f t="shared" si="17"/>
        <v>0</v>
      </c>
      <c r="L75">
        <f t="shared" si="18"/>
        <v>0</v>
      </c>
      <c r="M75">
        <f t="shared" si="19"/>
        <v>0</v>
      </c>
      <c r="O75">
        <f t="shared" si="29"/>
        <v>0</v>
      </c>
    </row>
    <row r="76" spans="2:15" x14ac:dyDescent="0.25">
      <c r="B76" s="3"/>
      <c r="C76" s="3"/>
      <c r="D76" s="3"/>
      <c r="E76" s="2" t="e">
        <f t="shared" si="41"/>
        <v>#DIV/0!</v>
      </c>
      <c r="F76" s="3"/>
      <c r="G76" s="3"/>
      <c r="H76">
        <f t="shared" si="17"/>
        <v>0</v>
      </c>
      <c r="L76">
        <f t="shared" si="18"/>
        <v>0</v>
      </c>
      <c r="M76">
        <f t="shared" si="19"/>
        <v>0</v>
      </c>
      <c r="O76">
        <f t="shared" si="29"/>
        <v>0</v>
      </c>
    </row>
    <row r="77" spans="2:15" x14ac:dyDescent="0.25">
      <c r="B77" s="3"/>
      <c r="C77" s="3"/>
      <c r="D77" s="3"/>
      <c r="E77" s="2" t="e">
        <f t="shared" si="41"/>
        <v>#DIV/0!</v>
      </c>
      <c r="F77" s="3"/>
      <c r="G77" s="3"/>
      <c r="H77">
        <f t="shared" si="17"/>
        <v>0</v>
      </c>
      <c r="L77">
        <f t="shared" si="18"/>
        <v>0</v>
      </c>
      <c r="M77">
        <f t="shared" si="19"/>
        <v>0</v>
      </c>
      <c r="O77">
        <f t="shared" si="29"/>
        <v>0</v>
      </c>
    </row>
    <row r="78" spans="2:15" x14ac:dyDescent="0.25">
      <c r="B78" s="3"/>
      <c r="C78" s="3"/>
      <c r="D78" s="3"/>
      <c r="E78" s="2" t="e">
        <f t="shared" si="41"/>
        <v>#DIV/0!</v>
      </c>
      <c r="F78" s="3"/>
      <c r="G78" s="3"/>
      <c r="H78">
        <f t="shared" si="17"/>
        <v>0</v>
      </c>
      <c r="L78">
        <f t="shared" si="18"/>
        <v>0</v>
      </c>
      <c r="M78">
        <f t="shared" si="19"/>
        <v>0</v>
      </c>
      <c r="O78">
        <f t="shared" si="29"/>
        <v>0</v>
      </c>
    </row>
    <row r="79" spans="2:15" x14ac:dyDescent="0.25">
      <c r="B79" s="3"/>
      <c r="C79" s="3"/>
      <c r="D79" s="3"/>
      <c r="E79" s="2" t="e">
        <f t="shared" si="41"/>
        <v>#DIV/0!</v>
      </c>
      <c r="F79" s="3"/>
      <c r="G79" s="3"/>
      <c r="H79">
        <f t="shared" si="17"/>
        <v>0</v>
      </c>
      <c r="L79">
        <f t="shared" si="18"/>
        <v>0</v>
      </c>
      <c r="M79">
        <f t="shared" si="19"/>
        <v>0</v>
      </c>
      <c r="O79">
        <f t="shared" si="29"/>
        <v>0</v>
      </c>
    </row>
    <row r="80" spans="2:15" x14ac:dyDescent="0.25">
      <c r="B80" s="3"/>
      <c r="C80" s="3"/>
      <c r="D80" s="3"/>
      <c r="E80" s="2" t="e">
        <f t="shared" si="41"/>
        <v>#DIV/0!</v>
      </c>
      <c r="F80" s="3"/>
      <c r="G80" s="3"/>
      <c r="H80">
        <f t="shared" si="17"/>
        <v>0</v>
      </c>
      <c r="L80">
        <f t="shared" si="18"/>
        <v>0</v>
      </c>
      <c r="M80">
        <f t="shared" si="19"/>
        <v>0</v>
      </c>
      <c r="O80">
        <f t="shared" si="29"/>
        <v>0</v>
      </c>
    </row>
    <row r="81" spans="2:15" x14ac:dyDescent="0.25">
      <c r="B81" s="3"/>
      <c r="C81" s="3"/>
      <c r="D81" s="3"/>
      <c r="E81" s="2" t="e">
        <f t="shared" si="41"/>
        <v>#DIV/0!</v>
      </c>
      <c r="F81" s="3"/>
      <c r="G81" s="3"/>
      <c r="H81">
        <f t="shared" si="17"/>
        <v>0</v>
      </c>
      <c r="L81">
        <f t="shared" si="18"/>
        <v>0</v>
      </c>
      <c r="M81">
        <f t="shared" si="19"/>
        <v>0</v>
      </c>
      <c r="O81">
        <f t="shared" si="29"/>
        <v>0</v>
      </c>
    </row>
    <row r="82" spans="2:15" x14ac:dyDescent="0.25">
      <c r="B82" s="3"/>
      <c r="C82" s="3"/>
      <c r="D82" s="3"/>
      <c r="E82" s="2" t="e">
        <f t="shared" si="41"/>
        <v>#DIV/0!</v>
      </c>
      <c r="F82" s="3"/>
      <c r="G82" s="3"/>
      <c r="H82">
        <f t="shared" ref="H82:H87" si="49">F82-G82</f>
        <v>0</v>
      </c>
      <c r="L82">
        <f t="shared" ref="L82:L140" si="50">B82*10</f>
        <v>0</v>
      </c>
      <c r="M82">
        <f t="shared" ref="M82:M190" si="51">D82*5</f>
        <v>0</v>
      </c>
      <c r="O82">
        <f t="shared" si="29"/>
        <v>0</v>
      </c>
    </row>
    <row r="83" spans="2:15" x14ac:dyDescent="0.25">
      <c r="B83" s="3"/>
      <c r="C83" s="3"/>
      <c r="D83" s="3"/>
      <c r="E83" s="2" t="e">
        <f t="shared" si="41"/>
        <v>#DIV/0!</v>
      </c>
      <c r="F83" s="3"/>
      <c r="G83" s="3"/>
      <c r="H83">
        <f t="shared" si="49"/>
        <v>0</v>
      </c>
      <c r="L83">
        <f t="shared" si="50"/>
        <v>0</v>
      </c>
      <c r="M83">
        <f t="shared" si="51"/>
        <v>0</v>
      </c>
      <c r="O83">
        <f t="shared" ref="O83:O123" si="52">SUM(I83:N83)</f>
        <v>0</v>
      </c>
    </row>
    <row r="84" spans="2:15" x14ac:dyDescent="0.25">
      <c r="B84" s="3"/>
      <c r="C84" s="3"/>
      <c r="D84" s="3"/>
      <c r="E84" s="2" t="e">
        <f t="shared" si="41"/>
        <v>#DIV/0!</v>
      </c>
      <c r="F84" s="3"/>
      <c r="G84" s="3"/>
      <c r="H84">
        <f t="shared" si="49"/>
        <v>0</v>
      </c>
      <c r="L84">
        <f t="shared" si="50"/>
        <v>0</v>
      </c>
      <c r="M84">
        <f t="shared" si="51"/>
        <v>0</v>
      </c>
      <c r="O84">
        <f t="shared" si="52"/>
        <v>0</v>
      </c>
    </row>
    <row r="85" spans="2:15" x14ac:dyDescent="0.25">
      <c r="B85" s="3"/>
      <c r="C85" s="3"/>
      <c r="D85" s="3"/>
      <c r="E85" s="2" t="e">
        <f t="shared" si="41"/>
        <v>#DIV/0!</v>
      </c>
      <c r="F85" s="3"/>
      <c r="G85" s="3"/>
      <c r="H85">
        <f t="shared" si="49"/>
        <v>0</v>
      </c>
      <c r="L85">
        <f t="shared" si="50"/>
        <v>0</v>
      </c>
      <c r="M85">
        <f t="shared" si="51"/>
        <v>0</v>
      </c>
      <c r="O85">
        <f t="shared" si="52"/>
        <v>0</v>
      </c>
    </row>
    <row r="86" spans="2:15" x14ac:dyDescent="0.25">
      <c r="B86" s="3"/>
      <c r="C86" s="3"/>
      <c r="D86" s="3"/>
      <c r="E86" s="2" t="e">
        <f t="shared" si="41"/>
        <v>#DIV/0!</v>
      </c>
      <c r="F86" s="3"/>
      <c r="G86" s="3"/>
      <c r="H86">
        <f t="shared" si="49"/>
        <v>0</v>
      </c>
      <c r="L86">
        <f t="shared" si="50"/>
        <v>0</v>
      </c>
      <c r="M86">
        <f t="shared" si="51"/>
        <v>0</v>
      </c>
      <c r="O86">
        <f t="shared" si="52"/>
        <v>0</v>
      </c>
    </row>
    <row r="87" spans="2:15" x14ac:dyDescent="0.25">
      <c r="B87" s="3"/>
      <c r="C87" s="3"/>
      <c r="D87" s="3"/>
      <c r="E87" s="2" t="e">
        <f t="shared" si="41"/>
        <v>#DIV/0!</v>
      </c>
      <c r="F87" s="3"/>
      <c r="G87" s="3"/>
      <c r="H87">
        <f t="shared" si="49"/>
        <v>0</v>
      </c>
      <c r="L87">
        <f t="shared" si="50"/>
        <v>0</v>
      </c>
      <c r="M87">
        <f t="shared" si="51"/>
        <v>0</v>
      </c>
      <c r="O87">
        <f t="shared" si="52"/>
        <v>0</v>
      </c>
    </row>
    <row r="88" spans="2:15" x14ac:dyDescent="0.25">
      <c r="B88" s="3"/>
      <c r="C88" s="3"/>
      <c r="D88" s="3"/>
      <c r="E88" s="2" t="e">
        <f t="shared" si="41"/>
        <v>#DIV/0!</v>
      </c>
      <c r="F88" s="3"/>
      <c r="G88" s="3"/>
      <c r="H88">
        <f>F88-G88</f>
        <v>0</v>
      </c>
      <c r="L88">
        <f t="shared" si="50"/>
        <v>0</v>
      </c>
      <c r="M88">
        <f t="shared" si="51"/>
        <v>0</v>
      </c>
      <c r="O88">
        <f t="shared" si="52"/>
        <v>0</v>
      </c>
    </row>
    <row r="89" spans="2:15" x14ac:dyDescent="0.25">
      <c r="B89" s="3"/>
      <c r="C89" s="3"/>
      <c r="D89" s="3"/>
      <c r="E89" s="2" t="e">
        <f t="shared" si="41"/>
        <v>#DIV/0!</v>
      </c>
      <c r="F89" s="3"/>
      <c r="G89" s="3"/>
      <c r="H89">
        <f>F89-G89</f>
        <v>0</v>
      </c>
      <c r="L89">
        <f t="shared" si="50"/>
        <v>0</v>
      </c>
      <c r="M89">
        <f t="shared" si="51"/>
        <v>0</v>
      </c>
      <c r="O89">
        <f t="shared" si="52"/>
        <v>0</v>
      </c>
    </row>
    <row r="90" spans="2:15" x14ac:dyDescent="0.25">
      <c r="B90" s="3"/>
      <c r="C90" s="3"/>
      <c r="D90" s="3"/>
      <c r="E90" s="2" t="e">
        <f t="shared" si="41"/>
        <v>#DIV/0!</v>
      </c>
      <c r="F90" s="3"/>
      <c r="G90" s="3"/>
      <c r="H90">
        <f t="shared" ref="H90:H137" si="53">F90-G90</f>
        <v>0</v>
      </c>
      <c r="L90">
        <f t="shared" si="50"/>
        <v>0</v>
      </c>
      <c r="M90">
        <f t="shared" si="51"/>
        <v>0</v>
      </c>
      <c r="O90">
        <f t="shared" si="52"/>
        <v>0</v>
      </c>
    </row>
    <row r="91" spans="2:15" x14ac:dyDescent="0.25">
      <c r="B91" s="3"/>
      <c r="C91" s="3"/>
      <c r="D91" s="3"/>
      <c r="E91" s="2" t="e">
        <f t="shared" si="41"/>
        <v>#DIV/0!</v>
      </c>
      <c r="F91" s="3"/>
      <c r="G91" s="3"/>
      <c r="H91">
        <f t="shared" si="53"/>
        <v>0</v>
      </c>
      <c r="L91">
        <f t="shared" si="50"/>
        <v>0</v>
      </c>
      <c r="M91">
        <f t="shared" si="51"/>
        <v>0</v>
      </c>
      <c r="O91">
        <f t="shared" si="52"/>
        <v>0</v>
      </c>
    </row>
    <row r="92" spans="2:15" x14ac:dyDescent="0.25">
      <c r="B92" s="3"/>
      <c r="C92" s="3"/>
      <c r="D92" s="3"/>
      <c r="E92" s="2" t="e">
        <f t="shared" si="41"/>
        <v>#DIV/0!</v>
      </c>
      <c r="F92" s="3"/>
      <c r="G92" s="3"/>
      <c r="H92">
        <f t="shared" si="53"/>
        <v>0</v>
      </c>
      <c r="L92">
        <f t="shared" si="50"/>
        <v>0</v>
      </c>
      <c r="M92">
        <f t="shared" si="51"/>
        <v>0</v>
      </c>
      <c r="O92">
        <f t="shared" si="52"/>
        <v>0</v>
      </c>
    </row>
    <row r="93" spans="2:15" x14ac:dyDescent="0.25">
      <c r="B93" s="3"/>
      <c r="C93" s="3"/>
      <c r="D93" s="3"/>
      <c r="E93" s="2" t="e">
        <f t="shared" si="41"/>
        <v>#DIV/0!</v>
      </c>
      <c r="F93" s="3"/>
      <c r="G93" s="3"/>
      <c r="H93">
        <f t="shared" si="53"/>
        <v>0</v>
      </c>
      <c r="L93">
        <f t="shared" si="50"/>
        <v>0</v>
      </c>
      <c r="M93">
        <f t="shared" si="51"/>
        <v>0</v>
      </c>
      <c r="O93">
        <f t="shared" si="52"/>
        <v>0</v>
      </c>
    </row>
    <row r="94" spans="2:15" x14ac:dyDescent="0.25">
      <c r="B94" s="3"/>
      <c r="C94" s="3"/>
      <c r="D94" s="3"/>
      <c r="E94" s="2" t="e">
        <f t="shared" si="41"/>
        <v>#DIV/0!</v>
      </c>
      <c r="F94" s="3"/>
      <c r="G94" s="3"/>
      <c r="H94">
        <f t="shared" si="53"/>
        <v>0</v>
      </c>
      <c r="L94">
        <f t="shared" si="50"/>
        <v>0</v>
      </c>
      <c r="M94">
        <f t="shared" si="51"/>
        <v>0</v>
      </c>
      <c r="O94">
        <f t="shared" si="52"/>
        <v>0</v>
      </c>
    </row>
    <row r="95" spans="2:15" x14ac:dyDescent="0.25">
      <c r="B95" s="3"/>
      <c r="C95" s="3"/>
      <c r="D95" s="3"/>
      <c r="E95" s="2" t="e">
        <f t="shared" si="41"/>
        <v>#DIV/0!</v>
      </c>
      <c r="F95" s="3"/>
      <c r="G95" s="3"/>
      <c r="H95">
        <f t="shared" si="53"/>
        <v>0</v>
      </c>
      <c r="L95">
        <f t="shared" si="50"/>
        <v>0</v>
      </c>
      <c r="M95">
        <f t="shared" si="51"/>
        <v>0</v>
      </c>
      <c r="O95">
        <f t="shared" si="52"/>
        <v>0</v>
      </c>
    </row>
    <row r="96" spans="2:15" x14ac:dyDescent="0.25">
      <c r="B96" s="3"/>
      <c r="C96" s="3"/>
      <c r="D96" s="3"/>
      <c r="E96" s="2" t="e">
        <f t="shared" si="41"/>
        <v>#DIV/0!</v>
      </c>
      <c r="F96" s="3"/>
      <c r="G96" s="3"/>
      <c r="H96">
        <f t="shared" si="53"/>
        <v>0</v>
      </c>
      <c r="L96">
        <f t="shared" si="50"/>
        <v>0</v>
      </c>
      <c r="M96">
        <f t="shared" si="51"/>
        <v>0</v>
      </c>
      <c r="O96">
        <f t="shared" si="52"/>
        <v>0</v>
      </c>
    </row>
    <row r="97" spans="2:15" x14ac:dyDescent="0.25">
      <c r="B97" s="3"/>
      <c r="C97" s="3"/>
      <c r="D97" s="3"/>
      <c r="E97" s="2" t="e">
        <f t="shared" si="41"/>
        <v>#DIV/0!</v>
      </c>
      <c r="F97" s="3"/>
      <c r="G97" s="3"/>
      <c r="H97">
        <f t="shared" si="53"/>
        <v>0</v>
      </c>
      <c r="L97">
        <f t="shared" si="50"/>
        <v>0</v>
      </c>
      <c r="M97">
        <f t="shared" si="51"/>
        <v>0</v>
      </c>
      <c r="O97">
        <f t="shared" si="52"/>
        <v>0</v>
      </c>
    </row>
    <row r="98" spans="2:15" x14ac:dyDescent="0.25">
      <c r="B98" s="3"/>
      <c r="C98" s="3"/>
      <c r="D98" s="3"/>
      <c r="E98" s="2" t="e">
        <f t="shared" si="41"/>
        <v>#DIV/0!</v>
      </c>
      <c r="F98" s="3"/>
      <c r="G98" s="3"/>
      <c r="H98">
        <f t="shared" si="53"/>
        <v>0</v>
      </c>
      <c r="L98">
        <f t="shared" si="50"/>
        <v>0</v>
      </c>
      <c r="M98">
        <f t="shared" si="51"/>
        <v>0</v>
      </c>
      <c r="O98">
        <f t="shared" si="52"/>
        <v>0</v>
      </c>
    </row>
    <row r="99" spans="2:15" x14ac:dyDescent="0.25">
      <c r="B99" s="3"/>
      <c r="C99" s="3"/>
      <c r="D99" s="3"/>
      <c r="E99" s="2" t="e">
        <f t="shared" si="41"/>
        <v>#DIV/0!</v>
      </c>
      <c r="F99" s="3"/>
      <c r="G99" s="3"/>
      <c r="H99">
        <f t="shared" si="53"/>
        <v>0</v>
      </c>
      <c r="L99">
        <f t="shared" si="50"/>
        <v>0</v>
      </c>
      <c r="M99">
        <f t="shared" si="51"/>
        <v>0</v>
      </c>
      <c r="O99">
        <f t="shared" si="52"/>
        <v>0</v>
      </c>
    </row>
    <row r="100" spans="2:15" x14ac:dyDescent="0.25">
      <c r="B100" s="3"/>
      <c r="C100" s="3"/>
      <c r="D100" s="3"/>
      <c r="E100" s="2" t="e">
        <f t="shared" si="41"/>
        <v>#DIV/0!</v>
      </c>
      <c r="F100" s="3"/>
      <c r="G100" s="3"/>
      <c r="H100">
        <f t="shared" si="53"/>
        <v>0</v>
      </c>
      <c r="L100">
        <f t="shared" si="50"/>
        <v>0</v>
      </c>
      <c r="M100">
        <f t="shared" si="51"/>
        <v>0</v>
      </c>
      <c r="O100">
        <f t="shared" si="52"/>
        <v>0</v>
      </c>
    </row>
    <row r="101" spans="2:15" x14ac:dyDescent="0.25">
      <c r="B101" s="3"/>
      <c r="C101" s="3"/>
      <c r="D101" s="3"/>
      <c r="E101" s="2" t="e">
        <f t="shared" si="41"/>
        <v>#DIV/0!</v>
      </c>
      <c r="F101" s="3"/>
      <c r="G101" s="3"/>
      <c r="H101">
        <f t="shared" si="53"/>
        <v>0</v>
      </c>
      <c r="L101">
        <f t="shared" si="50"/>
        <v>0</v>
      </c>
      <c r="M101">
        <f t="shared" si="51"/>
        <v>0</v>
      </c>
      <c r="O101">
        <f t="shared" si="52"/>
        <v>0</v>
      </c>
    </row>
    <row r="102" spans="2:15" x14ac:dyDescent="0.25">
      <c r="B102" s="3"/>
      <c r="C102" s="3"/>
      <c r="D102" s="3"/>
      <c r="E102" s="2" t="e">
        <f t="shared" si="41"/>
        <v>#DIV/0!</v>
      </c>
      <c r="F102" s="3"/>
      <c r="G102" s="3"/>
      <c r="H102">
        <f t="shared" si="53"/>
        <v>0</v>
      </c>
      <c r="L102">
        <f t="shared" si="50"/>
        <v>0</v>
      </c>
      <c r="M102">
        <f t="shared" si="51"/>
        <v>0</v>
      </c>
      <c r="O102">
        <f t="shared" si="52"/>
        <v>0</v>
      </c>
    </row>
    <row r="103" spans="2:15" x14ac:dyDescent="0.25">
      <c r="B103" s="3"/>
      <c r="C103" s="3"/>
      <c r="D103" s="3"/>
      <c r="E103" s="2" t="e">
        <f t="shared" si="41"/>
        <v>#DIV/0!</v>
      </c>
      <c r="F103" s="3"/>
      <c r="G103" s="3"/>
      <c r="H103">
        <f t="shared" si="53"/>
        <v>0</v>
      </c>
      <c r="L103">
        <f t="shared" si="50"/>
        <v>0</v>
      </c>
      <c r="M103">
        <f t="shared" si="51"/>
        <v>0</v>
      </c>
      <c r="O103">
        <f t="shared" si="52"/>
        <v>0</v>
      </c>
    </row>
    <row r="104" spans="2:15" x14ac:dyDescent="0.25">
      <c r="B104" s="3"/>
      <c r="C104" s="3"/>
      <c r="D104" s="3"/>
      <c r="E104" s="2" t="e">
        <f t="shared" si="41"/>
        <v>#DIV/0!</v>
      </c>
      <c r="F104" s="3"/>
      <c r="G104" s="3"/>
      <c r="H104">
        <f t="shared" si="53"/>
        <v>0</v>
      </c>
      <c r="L104">
        <f t="shared" si="50"/>
        <v>0</v>
      </c>
      <c r="M104">
        <f t="shared" si="51"/>
        <v>0</v>
      </c>
      <c r="O104">
        <f t="shared" si="52"/>
        <v>0</v>
      </c>
    </row>
    <row r="105" spans="2:15" x14ac:dyDescent="0.25">
      <c r="B105" s="3"/>
      <c r="C105" s="3"/>
      <c r="D105" s="3"/>
      <c r="E105" s="2" t="e">
        <f t="shared" si="41"/>
        <v>#DIV/0!</v>
      </c>
      <c r="F105" s="3"/>
      <c r="G105" s="3"/>
      <c r="H105">
        <f t="shared" si="53"/>
        <v>0</v>
      </c>
      <c r="L105">
        <f t="shared" si="50"/>
        <v>0</v>
      </c>
      <c r="M105">
        <f t="shared" si="51"/>
        <v>0</v>
      </c>
      <c r="O105">
        <f t="shared" si="52"/>
        <v>0</v>
      </c>
    </row>
    <row r="106" spans="2:15" x14ac:dyDescent="0.25">
      <c r="B106" s="3"/>
      <c r="C106" s="3"/>
      <c r="D106" s="3"/>
      <c r="E106" s="2" t="e">
        <f t="shared" si="41"/>
        <v>#DIV/0!</v>
      </c>
      <c r="F106" s="3"/>
      <c r="G106" s="3"/>
      <c r="H106">
        <f t="shared" si="53"/>
        <v>0</v>
      </c>
      <c r="L106">
        <f t="shared" si="50"/>
        <v>0</v>
      </c>
      <c r="M106">
        <f t="shared" si="51"/>
        <v>0</v>
      </c>
      <c r="O106">
        <f t="shared" si="52"/>
        <v>0</v>
      </c>
    </row>
    <row r="107" spans="2:15" x14ac:dyDescent="0.25">
      <c r="B107" s="3"/>
      <c r="C107" s="3"/>
      <c r="D107" s="3"/>
      <c r="E107" s="2" t="e">
        <f t="shared" si="41"/>
        <v>#DIV/0!</v>
      </c>
      <c r="F107" s="3"/>
      <c r="G107" s="3"/>
      <c r="H107">
        <f t="shared" si="53"/>
        <v>0</v>
      </c>
      <c r="L107">
        <f t="shared" si="50"/>
        <v>0</v>
      </c>
      <c r="M107">
        <f t="shared" si="51"/>
        <v>0</v>
      </c>
      <c r="O107">
        <f t="shared" si="52"/>
        <v>0</v>
      </c>
    </row>
    <row r="108" spans="2:15" x14ac:dyDescent="0.25">
      <c r="B108" s="3"/>
      <c r="C108" s="3"/>
      <c r="D108" s="3"/>
      <c r="E108" s="2" t="e">
        <f t="shared" si="41"/>
        <v>#DIV/0!</v>
      </c>
      <c r="F108" s="3"/>
      <c r="G108" s="3"/>
      <c r="H108">
        <f t="shared" si="53"/>
        <v>0</v>
      </c>
      <c r="L108">
        <f t="shared" si="50"/>
        <v>0</v>
      </c>
      <c r="M108">
        <f t="shared" si="51"/>
        <v>0</v>
      </c>
      <c r="O108">
        <f t="shared" si="52"/>
        <v>0</v>
      </c>
    </row>
    <row r="109" spans="2:15" x14ac:dyDescent="0.25">
      <c r="B109" s="3"/>
      <c r="C109" s="3"/>
      <c r="D109" s="3"/>
      <c r="E109" s="2" t="e">
        <f t="shared" si="41"/>
        <v>#DIV/0!</v>
      </c>
      <c r="F109" s="3"/>
      <c r="G109" s="3"/>
      <c r="H109">
        <f>F109-G109</f>
        <v>0</v>
      </c>
      <c r="L109">
        <f t="shared" si="50"/>
        <v>0</v>
      </c>
      <c r="M109">
        <f t="shared" si="51"/>
        <v>0</v>
      </c>
      <c r="O109">
        <f t="shared" si="52"/>
        <v>0</v>
      </c>
    </row>
    <row r="110" spans="2:15" x14ac:dyDescent="0.25">
      <c r="B110" s="3"/>
      <c r="C110" s="3"/>
      <c r="D110" s="3"/>
      <c r="E110" s="2" t="e">
        <f t="shared" si="41"/>
        <v>#DIV/0!</v>
      </c>
      <c r="F110" s="3"/>
      <c r="G110" s="3"/>
      <c r="H110">
        <f t="shared" ref="H110" si="54">F110-G110</f>
        <v>0</v>
      </c>
      <c r="L110">
        <f t="shared" si="50"/>
        <v>0</v>
      </c>
      <c r="M110">
        <f t="shared" si="51"/>
        <v>0</v>
      </c>
      <c r="O110">
        <f t="shared" si="52"/>
        <v>0</v>
      </c>
    </row>
    <row r="111" spans="2:15" x14ac:dyDescent="0.25">
      <c r="B111" s="3"/>
      <c r="C111" s="3"/>
      <c r="D111" s="3"/>
      <c r="E111" s="2" t="e">
        <f t="shared" si="41"/>
        <v>#DIV/0!</v>
      </c>
      <c r="F111" s="3"/>
      <c r="G111" s="3"/>
      <c r="H111">
        <f t="shared" si="53"/>
        <v>0</v>
      </c>
      <c r="L111">
        <f t="shared" si="50"/>
        <v>0</v>
      </c>
      <c r="M111">
        <f t="shared" si="51"/>
        <v>0</v>
      </c>
      <c r="O111">
        <f t="shared" si="52"/>
        <v>0</v>
      </c>
    </row>
    <row r="112" spans="2:15" x14ac:dyDescent="0.25">
      <c r="B112" s="3"/>
      <c r="C112" s="3"/>
      <c r="D112" s="3"/>
      <c r="E112" s="2" t="e">
        <f t="shared" si="41"/>
        <v>#DIV/0!</v>
      </c>
      <c r="F112" s="3"/>
      <c r="G112" s="3"/>
      <c r="H112">
        <f t="shared" si="53"/>
        <v>0</v>
      </c>
      <c r="L112">
        <f t="shared" si="50"/>
        <v>0</v>
      </c>
      <c r="M112">
        <f t="shared" si="51"/>
        <v>0</v>
      </c>
      <c r="O112">
        <f t="shared" si="52"/>
        <v>0</v>
      </c>
    </row>
    <row r="113" spans="2:15" x14ac:dyDescent="0.25">
      <c r="B113" s="3"/>
      <c r="C113" s="3"/>
      <c r="D113" s="3"/>
      <c r="E113" s="2" t="e">
        <f t="shared" si="41"/>
        <v>#DIV/0!</v>
      </c>
      <c r="F113" s="3"/>
      <c r="G113" s="3"/>
      <c r="H113">
        <f t="shared" si="53"/>
        <v>0</v>
      </c>
      <c r="L113">
        <f t="shared" si="50"/>
        <v>0</v>
      </c>
      <c r="M113">
        <f t="shared" si="51"/>
        <v>0</v>
      </c>
      <c r="O113">
        <f t="shared" si="52"/>
        <v>0</v>
      </c>
    </row>
    <row r="114" spans="2:15" x14ac:dyDescent="0.25">
      <c r="B114" s="3"/>
      <c r="C114" s="3"/>
      <c r="D114" s="3"/>
      <c r="E114" s="2" t="e">
        <f t="shared" si="41"/>
        <v>#DIV/0!</v>
      </c>
      <c r="F114" s="3"/>
      <c r="G114" s="3"/>
      <c r="H114">
        <f t="shared" si="53"/>
        <v>0</v>
      </c>
      <c r="L114">
        <f t="shared" si="50"/>
        <v>0</v>
      </c>
      <c r="M114">
        <f t="shared" si="51"/>
        <v>0</v>
      </c>
      <c r="O114">
        <f t="shared" si="52"/>
        <v>0</v>
      </c>
    </row>
    <row r="115" spans="2:15" x14ac:dyDescent="0.25">
      <c r="B115" s="3"/>
      <c r="C115" s="3"/>
      <c r="D115" s="3"/>
      <c r="E115" s="2" t="e">
        <f t="shared" si="41"/>
        <v>#DIV/0!</v>
      </c>
      <c r="F115" s="3"/>
      <c r="G115" s="3"/>
      <c r="H115">
        <f t="shared" si="53"/>
        <v>0</v>
      </c>
      <c r="L115">
        <f t="shared" si="50"/>
        <v>0</v>
      </c>
      <c r="M115">
        <f t="shared" si="51"/>
        <v>0</v>
      </c>
      <c r="O115">
        <f t="shared" si="52"/>
        <v>0</v>
      </c>
    </row>
    <row r="116" spans="2:15" x14ac:dyDescent="0.25">
      <c r="B116" s="3"/>
      <c r="C116" s="3"/>
      <c r="D116" s="3"/>
      <c r="E116" s="2" t="e">
        <f t="shared" si="41"/>
        <v>#DIV/0!</v>
      </c>
      <c r="F116" s="3"/>
      <c r="G116" s="3"/>
      <c r="H116">
        <f t="shared" si="53"/>
        <v>0</v>
      </c>
      <c r="L116">
        <f t="shared" si="50"/>
        <v>0</v>
      </c>
      <c r="M116">
        <f t="shared" si="51"/>
        <v>0</v>
      </c>
      <c r="O116">
        <f t="shared" si="52"/>
        <v>0</v>
      </c>
    </row>
    <row r="117" spans="2:15" x14ac:dyDescent="0.25">
      <c r="B117" s="3"/>
      <c r="C117" s="3"/>
      <c r="D117" s="3"/>
      <c r="E117" s="2" t="e">
        <f t="shared" si="41"/>
        <v>#DIV/0!</v>
      </c>
      <c r="F117" s="3"/>
      <c r="G117" s="3"/>
      <c r="H117">
        <f t="shared" si="53"/>
        <v>0</v>
      </c>
      <c r="L117">
        <f t="shared" si="50"/>
        <v>0</v>
      </c>
      <c r="M117">
        <f t="shared" si="51"/>
        <v>0</v>
      </c>
      <c r="O117">
        <f t="shared" si="52"/>
        <v>0</v>
      </c>
    </row>
    <row r="118" spans="2:15" x14ac:dyDescent="0.25">
      <c r="B118" s="3"/>
      <c r="C118" s="3"/>
      <c r="D118" s="3"/>
      <c r="E118" s="2" t="e">
        <f t="shared" si="41"/>
        <v>#DIV/0!</v>
      </c>
      <c r="F118" s="3"/>
      <c r="G118" s="3"/>
      <c r="H118">
        <f t="shared" si="53"/>
        <v>0</v>
      </c>
      <c r="L118">
        <f t="shared" si="50"/>
        <v>0</v>
      </c>
      <c r="M118">
        <f t="shared" si="51"/>
        <v>0</v>
      </c>
      <c r="O118">
        <f t="shared" si="52"/>
        <v>0</v>
      </c>
    </row>
    <row r="119" spans="2:15" x14ac:dyDescent="0.25">
      <c r="B119" s="3"/>
      <c r="C119" s="3"/>
      <c r="D119" s="3"/>
      <c r="E119" s="2" t="e">
        <f t="shared" si="41"/>
        <v>#DIV/0!</v>
      </c>
      <c r="F119" s="3"/>
      <c r="G119" s="3"/>
      <c r="H119">
        <f t="shared" si="53"/>
        <v>0</v>
      </c>
      <c r="L119">
        <f t="shared" si="50"/>
        <v>0</v>
      </c>
      <c r="M119">
        <f t="shared" si="51"/>
        <v>0</v>
      </c>
      <c r="O119">
        <f t="shared" si="52"/>
        <v>0</v>
      </c>
    </row>
    <row r="120" spans="2:15" x14ac:dyDescent="0.25">
      <c r="B120" s="3"/>
      <c r="C120" s="3"/>
      <c r="D120" s="3"/>
      <c r="E120" s="2" t="e">
        <f t="shared" si="41"/>
        <v>#DIV/0!</v>
      </c>
      <c r="F120" s="3"/>
      <c r="G120" s="3"/>
      <c r="H120">
        <f t="shared" si="53"/>
        <v>0</v>
      </c>
      <c r="L120">
        <f t="shared" si="50"/>
        <v>0</v>
      </c>
      <c r="M120">
        <f t="shared" si="51"/>
        <v>0</v>
      </c>
      <c r="O120">
        <f t="shared" si="52"/>
        <v>0</v>
      </c>
    </row>
    <row r="121" spans="2:15" x14ac:dyDescent="0.25">
      <c r="B121" s="3"/>
      <c r="C121" s="3"/>
      <c r="D121" s="3"/>
      <c r="E121" s="2" t="e">
        <f t="shared" si="41"/>
        <v>#DIV/0!</v>
      </c>
      <c r="F121" s="3"/>
      <c r="G121" s="3"/>
      <c r="H121">
        <f t="shared" si="53"/>
        <v>0</v>
      </c>
      <c r="L121">
        <f t="shared" si="50"/>
        <v>0</v>
      </c>
      <c r="M121">
        <f t="shared" si="51"/>
        <v>0</v>
      </c>
      <c r="O121">
        <f t="shared" si="52"/>
        <v>0</v>
      </c>
    </row>
    <row r="122" spans="2:15" x14ac:dyDescent="0.25">
      <c r="B122" s="3"/>
      <c r="C122" s="3"/>
      <c r="D122" s="3"/>
      <c r="E122" s="2" t="e">
        <f t="shared" si="41"/>
        <v>#DIV/0!</v>
      </c>
      <c r="F122" s="3"/>
      <c r="G122" s="3"/>
      <c r="H122">
        <f t="shared" si="53"/>
        <v>0</v>
      </c>
      <c r="L122">
        <f t="shared" si="50"/>
        <v>0</v>
      </c>
      <c r="M122">
        <f t="shared" si="51"/>
        <v>0</v>
      </c>
      <c r="O122">
        <f t="shared" si="52"/>
        <v>0</v>
      </c>
    </row>
    <row r="123" spans="2:15" x14ac:dyDescent="0.25">
      <c r="B123" s="3"/>
      <c r="C123" s="3"/>
      <c r="D123" s="3"/>
      <c r="E123" s="2" t="e">
        <f t="shared" si="41"/>
        <v>#DIV/0!</v>
      </c>
      <c r="F123" s="3"/>
      <c r="G123" s="3"/>
      <c r="H123">
        <f t="shared" si="53"/>
        <v>0</v>
      </c>
      <c r="L123">
        <f t="shared" si="50"/>
        <v>0</v>
      </c>
      <c r="M123">
        <f t="shared" si="51"/>
        <v>0</v>
      </c>
      <c r="O123">
        <f t="shared" si="52"/>
        <v>0</v>
      </c>
    </row>
    <row r="124" spans="2:15" x14ac:dyDescent="0.25">
      <c r="B124" s="3"/>
      <c r="C124" s="3"/>
      <c r="D124" s="3"/>
      <c r="E124" s="2" t="e">
        <f t="shared" si="41"/>
        <v>#DIV/0!</v>
      </c>
      <c r="F124" s="3"/>
      <c r="G124" s="3"/>
      <c r="H124">
        <f t="shared" si="53"/>
        <v>0</v>
      </c>
      <c r="L124">
        <f t="shared" si="50"/>
        <v>0</v>
      </c>
      <c r="M124">
        <f t="shared" si="51"/>
        <v>0</v>
      </c>
      <c r="O124">
        <f t="shared" ref="O124:O143" si="55">SUM(I124:N124)</f>
        <v>0</v>
      </c>
    </row>
    <row r="125" spans="2:15" x14ac:dyDescent="0.25">
      <c r="B125" s="3"/>
      <c r="C125" s="3"/>
      <c r="D125" s="3"/>
      <c r="E125" s="2" t="e">
        <f t="shared" si="41"/>
        <v>#DIV/0!</v>
      </c>
      <c r="F125" s="3"/>
      <c r="G125" s="3"/>
      <c r="H125">
        <f t="shared" si="53"/>
        <v>0</v>
      </c>
      <c r="L125">
        <f t="shared" si="50"/>
        <v>0</v>
      </c>
      <c r="M125">
        <f t="shared" si="51"/>
        <v>0</v>
      </c>
      <c r="O125">
        <f t="shared" si="55"/>
        <v>0</v>
      </c>
    </row>
    <row r="126" spans="2:15" x14ac:dyDescent="0.25">
      <c r="B126" s="3"/>
      <c r="C126" s="3"/>
      <c r="D126" s="3"/>
      <c r="E126" s="2" t="e">
        <f t="shared" si="41"/>
        <v>#DIV/0!</v>
      </c>
      <c r="F126" s="3"/>
      <c r="G126" s="3"/>
      <c r="H126">
        <f t="shared" si="53"/>
        <v>0</v>
      </c>
      <c r="L126">
        <f t="shared" si="50"/>
        <v>0</v>
      </c>
      <c r="M126">
        <f t="shared" si="51"/>
        <v>0</v>
      </c>
      <c r="O126">
        <f t="shared" si="55"/>
        <v>0</v>
      </c>
    </row>
    <row r="127" spans="2:15" x14ac:dyDescent="0.25">
      <c r="B127" s="3"/>
      <c r="C127" s="3"/>
      <c r="D127" s="3"/>
      <c r="E127" s="2" t="e">
        <f t="shared" si="41"/>
        <v>#DIV/0!</v>
      </c>
      <c r="F127" s="3"/>
      <c r="G127" s="3"/>
      <c r="H127">
        <f t="shared" si="53"/>
        <v>0</v>
      </c>
      <c r="L127">
        <f t="shared" si="50"/>
        <v>0</v>
      </c>
      <c r="M127">
        <f t="shared" si="51"/>
        <v>0</v>
      </c>
      <c r="O127">
        <f t="shared" si="55"/>
        <v>0</v>
      </c>
    </row>
    <row r="128" spans="2:15" x14ac:dyDescent="0.25">
      <c r="B128" s="3"/>
      <c r="C128" s="3"/>
      <c r="D128" s="3"/>
      <c r="E128" s="2" t="e">
        <f t="shared" si="41"/>
        <v>#DIV/0!</v>
      </c>
      <c r="F128" s="3"/>
      <c r="G128" s="3"/>
      <c r="H128">
        <f t="shared" si="53"/>
        <v>0</v>
      </c>
      <c r="L128">
        <f t="shared" si="50"/>
        <v>0</v>
      </c>
      <c r="M128">
        <f t="shared" si="51"/>
        <v>0</v>
      </c>
      <c r="O128">
        <f t="shared" si="55"/>
        <v>0</v>
      </c>
    </row>
    <row r="129" spans="2:15" x14ac:dyDescent="0.25">
      <c r="B129" s="3"/>
      <c r="C129" s="3"/>
      <c r="D129" s="3"/>
      <c r="E129" s="2" t="e">
        <f t="shared" si="41"/>
        <v>#DIV/0!</v>
      </c>
      <c r="F129" s="3"/>
      <c r="G129" s="3"/>
      <c r="H129">
        <f t="shared" si="53"/>
        <v>0</v>
      </c>
      <c r="L129">
        <f t="shared" si="50"/>
        <v>0</v>
      </c>
      <c r="M129">
        <f t="shared" si="51"/>
        <v>0</v>
      </c>
      <c r="O129">
        <f t="shared" si="55"/>
        <v>0</v>
      </c>
    </row>
    <row r="130" spans="2:15" x14ac:dyDescent="0.25">
      <c r="B130" s="3"/>
      <c r="C130" s="3"/>
      <c r="D130" s="3"/>
      <c r="E130" s="2" t="e">
        <f t="shared" si="41"/>
        <v>#DIV/0!</v>
      </c>
      <c r="F130" s="3"/>
      <c r="G130" s="3"/>
      <c r="H130">
        <f t="shared" si="53"/>
        <v>0</v>
      </c>
      <c r="L130">
        <f t="shared" si="50"/>
        <v>0</v>
      </c>
      <c r="M130">
        <f t="shared" si="51"/>
        <v>0</v>
      </c>
      <c r="O130">
        <f t="shared" si="55"/>
        <v>0</v>
      </c>
    </row>
    <row r="131" spans="2:15" x14ac:dyDescent="0.25">
      <c r="B131" s="3"/>
      <c r="C131" s="3"/>
      <c r="D131" s="3"/>
      <c r="E131" s="2" t="e">
        <f t="shared" si="41"/>
        <v>#DIV/0!</v>
      </c>
      <c r="F131" s="3"/>
      <c r="G131" s="3"/>
      <c r="H131">
        <f t="shared" si="53"/>
        <v>0</v>
      </c>
      <c r="L131">
        <f t="shared" si="50"/>
        <v>0</v>
      </c>
      <c r="M131">
        <f t="shared" si="51"/>
        <v>0</v>
      </c>
      <c r="O131">
        <f t="shared" si="55"/>
        <v>0</v>
      </c>
    </row>
    <row r="132" spans="2:15" x14ac:dyDescent="0.25">
      <c r="B132" s="3"/>
      <c r="C132" s="3"/>
      <c r="D132" s="3"/>
      <c r="E132" s="2" t="e">
        <f t="shared" si="41"/>
        <v>#DIV/0!</v>
      </c>
      <c r="F132" s="3"/>
      <c r="G132" s="3"/>
      <c r="H132">
        <f t="shared" si="53"/>
        <v>0</v>
      </c>
      <c r="L132">
        <f t="shared" si="50"/>
        <v>0</v>
      </c>
      <c r="M132">
        <f t="shared" si="51"/>
        <v>0</v>
      </c>
      <c r="O132">
        <f t="shared" si="55"/>
        <v>0</v>
      </c>
    </row>
    <row r="133" spans="2:15" x14ac:dyDescent="0.25">
      <c r="B133" s="3"/>
      <c r="C133" s="3"/>
      <c r="D133" s="3"/>
      <c r="E133" s="2" t="e">
        <f t="shared" si="41"/>
        <v>#DIV/0!</v>
      </c>
      <c r="F133" s="3"/>
      <c r="G133" s="3"/>
      <c r="H133">
        <f t="shared" si="53"/>
        <v>0</v>
      </c>
      <c r="L133">
        <f t="shared" si="50"/>
        <v>0</v>
      </c>
      <c r="M133">
        <f t="shared" si="51"/>
        <v>0</v>
      </c>
      <c r="O133">
        <f t="shared" si="55"/>
        <v>0</v>
      </c>
    </row>
    <row r="134" spans="2:15" x14ac:dyDescent="0.25">
      <c r="B134" s="3"/>
      <c r="C134" s="3"/>
      <c r="D134" s="3"/>
      <c r="E134" s="2" t="e">
        <f t="shared" si="41"/>
        <v>#DIV/0!</v>
      </c>
      <c r="F134" s="3"/>
      <c r="G134" s="3"/>
      <c r="H134">
        <f t="shared" si="53"/>
        <v>0</v>
      </c>
      <c r="L134">
        <f t="shared" si="50"/>
        <v>0</v>
      </c>
      <c r="M134">
        <f t="shared" si="51"/>
        <v>0</v>
      </c>
      <c r="O134">
        <f t="shared" si="55"/>
        <v>0</v>
      </c>
    </row>
    <row r="135" spans="2:15" x14ac:dyDescent="0.25">
      <c r="B135" s="3"/>
      <c r="C135" s="3"/>
      <c r="D135" s="3"/>
      <c r="E135" s="2" t="e">
        <f t="shared" si="41"/>
        <v>#DIV/0!</v>
      </c>
      <c r="F135" s="3"/>
      <c r="G135" s="3"/>
      <c r="H135">
        <f t="shared" si="53"/>
        <v>0</v>
      </c>
      <c r="L135">
        <f t="shared" si="50"/>
        <v>0</v>
      </c>
      <c r="M135">
        <f t="shared" si="51"/>
        <v>0</v>
      </c>
      <c r="O135">
        <f t="shared" si="55"/>
        <v>0</v>
      </c>
    </row>
    <row r="136" spans="2:15" x14ac:dyDescent="0.25">
      <c r="B136" s="3"/>
      <c r="C136" s="3"/>
      <c r="D136" s="3"/>
      <c r="E136" s="2" t="e">
        <f t="shared" si="41"/>
        <v>#DIV/0!</v>
      </c>
      <c r="F136" s="3"/>
      <c r="G136" s="3"/>
      <c r="H136">
        <f t="shared" si="53"/>
        <v>0</v>
      </c>
      <c r="L136">
        <f t="shared" si="50"/>
        <v>0</v>
      </c>
      <c r="M136">
        <f t="shared" si="51"/>
        <v>0</v>
      </c>
      <c r="O136">
        <f t="shared" si="55"/>
        <v>0</v>
      </c>
    </row>
    <row r="137" spans="2:15" x14ac:dyDescent="0.25">
      <c r="B137" s="3"/>
      <c r="C137" s="3"/>
      <c r="D137" s="3"/>
      <c r="E137" s="2" t="e">
        <f t="shared" si="41"/>
        <v>#DIV/0!</v>
      </c>
      <c r="F137" s="3"/>
      <c r="G137" s="3"/>
      <c r="H137">
        <f t="shared" si="53"/>
        <v>0</v>
      </c>
      <c r="L137">
        <f t="shared" si="50"/>
        <v>0</v>
      </c>
      <c r="M137">
        <f t="shared" si="51"/>
        <v>0</v>
      </c>
      <c r="O137">
        <f t="shared" si="55"/>
        <v>0</v>
      </c>
    </row>
    <row r="138" spans="2:15" ht="15.75" customHeight="1" x14ac:dyDescent="0.25">
      <c r="B138" s="3"/>
      <c r="C138" s="3"/>
      <c r="D138" s="3"/>
      <c r="E138" s="2" t="e">
        <f t="shared" si="41"/>
        <v>#DIV/0!</v>
      </c>
      <c r="F138" s="3"/>
      <c r="G138" s="3"/>
      <c r="H138">
        <f>F138-G138</f>
        <v>0</v>
      </c>
      <c r="L138">
        <f t="shared" si="50"/>
        <v>0</v>
      </c>
      <c r="M138">
        <f t="shared" si="51"/>
        <v>0</v>
      </c>
      <c r="O138">
        <f t="shared" si="55"/>
        <v>0</v>
      </c>
    </row>
    <row r="139" spans="2:15" ht="15" customHeight="1" x14ac:dyDescent="0.25">
      <c r="B139" s="3"/>
      <c r="C139" s="3"/>
      <c r="D139" s="3"/>
      <c r="E139" s="2" t="e">
        <f t="shared" si="41"/>
        <v>#DIV/0!</v>
      </c>
      <c r="F139" s="3"/>
      <c r="G139" s="3"/>
      <c r="H139">
        <f t="shared" ref="H139:H202" si="56">F139-G139</f>
        <v>0</v>
      </c>
      <c r="L139">
        <f t="shared" si="50"/>
        <v>0</v>
      </c>
      <c r="M139">
        <f t="shared" si="51"/>
        <v>0</v>
      </c>
      <c r="O139">
        <f t="shared" si="55"/>
        <v>0</v>
      </c>
    </row>
    <row r="140" spans="2:15" x14ac:dyDescent="0.25">
      <c r="B140" s="3"/>
      <c r="C140" s="3"/>
      <c r="D140" s="3"/>
      <c r="E140" s="2" t="e">
        <f t="shared" si="41"/>
        <v>#DIV/0!</v>
      </c>
      <c r="F140" s="3"/>
      <c r="G140" s="3"/>
      <c r="H140">
        <f t="shared" si="56"/>
        <v>0</v>
      </c>
      <c r="L140">
        <f t="shared" si="50"/>
        <v>0</v>
      </c>
      <c r="M140">
        <f t="shared" si="51"/>
        <v>0</v>
      </c>
      <c r="O140">
        <f t="shared" si="55"/>
        <v>0</v>
      </c>
    </row>
    <row r="141" spans="2:15" x14ac:dyDescent="0.25">
      <c r="B141" s="3"/>
      <c r="C141" s="3"/>
      <c r="D141" s="3"/>
      <c r="E141" s="2" t="e">
        <f t="shared" si="41"/>
        <v>#DIV/0!</v>
      </c>
      <c r="H141">
        <f t="shared" si="56"/>
        <v>0</v>
      </c>
      <c r="L141">
        <v>0</v>
      </c>
      <c r="M141">
        <f t="shared" si="51"/>
        <v>0</v>
      </c>
      <c r="O141">
        <f t="shared" si="55"/>
        <v>0</v>
      </c>
    </row>
    <row r="142" spans="2:15" ht="14.25" customHeight="1" x14ac:dyDescent="0.25">
      <c r="B142" s="3"/>
      <c r="C142" s="3"/>
      <c r="D142" s="3"/>
      <c r="E142" s="2" t="e">
        <f t="shared" si="41"/>
        <v>#DIV/0!</v>
      </c>
      <c r="H142">
        <f t="shared" si="56"/>
        <v>0</v>
      </c>
      <c r="L142">
        <v>0</v>
      </c>
      <c r="M142">
        <f t="shared" si="51"/>
        <v>0</v>
      </c>
      <c r="O142">
        <f t="shared" si="55"/>
        <v>0</v>
      </c>
    </row>
    <row r="143" spans="2:15" x14ac:dyDescent="0.25">
      <c r="B143" s="3"/>
      <c r="C143" s="3"/>
      <c r="D143" s="3"/>
      <c r="E143" s="2" t="e">
        <f t="shared" si="41"/>
        <v>#DIV/0!</v>
      </c>
      <c r="H143">
        <f t="shared" si="56"/>
        <v>0</v>
      </c>
      <c r="L143">
        <f t="shared" ref="L143:L150" si="57">B143*10</f>
        <v>0</v>
      </c>
      <c r="M143">
        <f t="shared" si="51"/>
        <v>0</v>
      </c>
      <c r="O143">
        <f t="shared" si="55"/>
        <v>0</v>
      </c>
    </row>
    <row r="144" spans="2:15" x14ac:dyDescent="0.25">
      <c r="B144" s="3"/>
      <c r="C144" s="3"/>
      <c r="D144" s="3"/>
      <c r="E144" s="2" t="e">
        <f t="shared" si="41"/>
        <v>#DIV/0!</v>
      </c>
      <c r="H144">
        <f t="shared" si="56"/>
        <v>0</v>
      </c>
      <c r="L144">
        <f t="shared" si="57"/>
        <v>0</v>
      </c>
      <c r="M144">
        <f t="shared" si="51"/>
        <v>0</v>
      </c>
      <c r="O144">
        <f>SUM(I144:N144)</f>
        <v>0</v>
      </c>
    </row>
    <row r="145" spans="2:15" x14ac:dyDescent="0.25">
      <c r="B145" s="3"/>
      <c r="C145" s="3"/>
      <c r="D145" s="3"/>
      <c r="E145" s="2" t="e">
        <f t="shared" si="41"/>
        <v>#DIV/0!</v>
      </c>
      <c r="H145">
        <f t="shared" si="56"/>
        <v>0</v>
      </c>
      <c r="L145">
        <f t="shared" si="57"/>
        <v>0</v>
      </c>
      <c r="M145">
        <f t="shared" si="51"/>
        <v>0</v>
      </c>
      <c r="O145">
        <f t="shared" ref="O145:O208" si="58">SUM(I145:N145)</f>
        <v>0</v>
      </c>
    </row>
    <row r="146" spans="2:15" x14ac:dyDescent="0.25">
      <c r="B146" s="3"/>
      <c r="C146" s="3"/>
      <c r="D146" s="3"/>
      <c r="E146" s="2" t="e">
        <f t="shared" si="41"/>
        <v>#DIV/0!</v>
      </c>
      <c r="L146">
        <f t="shared" si="57"/>
        <v>0</v>
      </c>
      <c r="M146">
        <f t="shared" si="51"/>
        <v>0</v>
      </c>
      <c r="O146">
        <f t="shared" si="58"/>
        <v>0</v>
      </c>
    </row>
    <row r="147" spans="2:15" x14ac:dyDescent="0.25">
      <c r="B147" s="3"/>
      <c r="C147" s="3"/>
      <c r="D147" s="3"/>
      <c r="E147" s="2" t="e">
        <f t="shared" si="41"/>
        <v>#DIV/0!</v>
      </c>
      <c r="H147">
        <f t="shared" ref="H147:H152" si="59">F147-G147</f>
        <v>0</v>
      </c>
      <c r="L147">
        <f t="shared" si="57"/>
        <v>0</v>
      </c>
      <c r="M147">
        <f t="shared" si="51"/>
        <v>0</v>
      </c>
      <c r="O147">
        <f t="shared" si="58"/>
        <v>0</v>
      </c>
    </row>
    <row r="148" spans="2:15" x14ac:dyDescent="0.25">
      <c r="B148" s="3"/>
      <c r="C148" s="3"/>
      <c r="D148" s="3"/>
      <c r="E148" s="2" t="e">
        <f t="shared" si="41"/>
        <v>#DIV/0!</v>
      </c>
      <c r="H148">
        <f t="shared" si="59"/>
        <v>0</v>
      </c>
      <c r="L148">
        <f t="shared" si="57"/>
        <v>0</v>
      </c>
      <c r="M148">
        <f t="shared" si="51"/>
        <v>0</v>
      </c>
      <c r="O148">
        <f t="shared" si="58"/>
        <v>0</v>
      </c>
    </row>
    <row r="149" spans="2:15" x14ac:dyDescent="0.25">
      <c r="B149" s="3"/>
      <c r="C149" s="3"/>
      <c r="D149" s="3"/>
      <c r="E149" s="2" t="e">
        <f t="shared" si="41"/>
        <v>#DIV/0!</v>
      </c>
      <c r="H149">
        <f t="shared" si="59"/>
        <v>0</v>
      </c>
      <c r="L149">
        <f t="shared" si="57"/>
        <v>0</v>
      </c>
      <c r="M149">
        <f t="shared" si="51"/>
        <v>0</v>
      </c>
      <c r="O149">
        <f t="shared" si="58"/>
        <v>0</v>
      </c>
    </row>
    <row r="150" spans="2:15" x14ac:dyDescent="0.25">
      <c r="B150" s="3"/>
      <c r="C150" s="3"/>
      <c r="D150" s="3"/>
      <c r="E150" s="2" t="e">
        <f t="shared" si="41"/>
        <v>#DIV/0!</v>
      </c>
      <c r="H150">
        <f t="shared" si="59"/>
        <v>0</v>
      </c>
      <c r="L150">
        <f t="shared" si="57"/>
        <v>0</v>
      </c>
      <c r="M150">
        <f t="shared" si="51"/>
        <v>0</v>
      </c>
      <c r="O150">
        <f t="shared" si="58"/>
        <v>0</v>
      </c>
    </row>
    <row r="151" spans="2:15" ht="14.25" customHeight="1" x14ac:dyDescent="0.25">
      <c r="B151" s="3"/>
      <c r="C151" s="3"/>
      <c r="D151" s="3"/>
      <c r="E151" s="2" t="e">
        <f t="shared" ref="E151:E214" si="60">(B151)/(B151+C151+D151)</f>
        <v>#DIV/0!</v>
      </c>
      <c r="H151">
        <f t="shared" si="59"/>
        <v>0</v>
      </c>
      <c r="L151">
        <v>0</v>
      </c>
      <c r="M151">
        <f t="shared" si="51"/>
        <v>0</v>
      </c>
      <c r="O151">
        <f t="shared" si="58"/>
        <v>0</v>
      </c>
    </row>
    <row r="152" spans="2:15" x14ac:dyDescent="0.25">
      <c r="B152" s="3"/>
      <c r="C152" s="3"/>
      <c r="D152" s="3"/>
      <c r="E152" s="2" t="e">
        <f t="shared" si="60"/>
        <v>#DIV/0!</v>
      </c>
      <c r="H152">
        <f t="shared" si="59"/>
        <v>0</v>
      </c>
      <c r="L152">
        <f t="shared" ref="L152:L215" si="61">B152*10</f>
        <v>0</v>
      </c>
      <c r="M152">
        <f t="shared" si="51"/>
        <v>0</v>
      </c>
      <c r="O152">
        <f t="shared" si="58"/>
        <v>0</v>
      </c>
    </row>
    <row r="153" spans="2:15" x14ac:dyDescent="0.25">
      <c r="B153" s="3"/>
      <c r="C153" s="3"/>
      <c r="D153" s="3"/>
      <c r="E153" s="2" t="e">
        <f t="shared" si="60"/>
        <v>#DIV/0!</v>
      </c>
      <c r="H153">
        <f t="shared" si="56"/>
        <v>0</v>
      </c>
      <c r="L153">
        <f t="shared" si="61"/>
        <v>0</v>
      </c>
      <c r="M153">
        <f t="shared" si="51"/>
        <v>0</v>
      </c>
      <c r="O153">
        <f t="shared" si="58"/>
        <v>0</v>
      </c>
    </row>
    <row r="154" spans="2:15" x14ac:dyDescent="0.25">
      <c r="B154" s="3"/>
      <c r="C154" s="3"/>
      <c r="D154" s="3"/>
      <c r="E154" s="2" t="e">
        <f t="shared" si="60"/>
        <v>#DIV/0!</v>
      </c>
      <c r="H154">
        <f t="shared" si="56"/>
        <v>0</v>
      </c>
      <c r="L154">
        <f t="shared" si="61"/>
        <v>0</v>
      </c>
      <c r="M154">
        <f t="shared" si="51"/>
        <v>0</v>
      </c>
      <c r="O154">
        <f t="shared" si="58"/>
        <v>0</v>
      </c>
    </row>
    <row r="155" spans="2:15" x14ac:dyDescent="0.25">
      <c r="B155" s="3"/>
      <c r="C155" s="3"/>
      <c r="D155" s="3"/>
      <c r="E155" s="2" t="e">
        <f t="shared" si="60"/>
        <v>#DIV/0!</v>
      </c>
      <c r="H155">
        <f t="shared" si="56"/>
        <v>0</v>
      </c>
      <c r="L155">
        <f t="shared" si="61"/>
        <v>0</v>
      </c>
      <c r="M155">
        <f t="shared" si="51"/>
        <v>0</v>
      </c>
      <c r="O155">
        <f t="shared" si="58"/>
        <v>0</v>
      </c>
    </row>
    <row r="156" spans="2:15" ht="14.25" customHeight="1" x14ac:dyDescent="0.25">
      <c r="B156" s="3"/>
      <c r="C156" s="3"/>
      <c r="D156" s="3"/>
      <c r="E156" s="2" t="e">
        <f t="shared" si="60"/>
        <v>#DIV/0!</v>
      </c>
      <c r="H156">
        <f t="shared" si="56"/>
        <v>0</v>
      </c>
      <c r="L156">
        <v>0</v>
      </c>
      <c r="M156">
        <f t="shared" si="51"/>
        <v>0</v>
      </c>
      <c r="O156">
        <f t="shared" si="58"/>
        <v>0</v>
      </c>
    </row>
    <row r="157" spans="2:15" ht="14.25" customHeight="1" x14ac:dyDescent="0.25">
      <c r="B157" s="3"/>
      <c r="C157" s="3"/>
      <c r="D157" s="3"/>
      <c r="E157" s="2" t="e">
        <f t="shared" si="60"/>
        <v>#DIV/0!</v>
      </c>
      <c r="H157">
        <f t="shared" si="56"/>
        <v>0</v>
      </c>
      <c r="L157">
        <v>0</v>
      </c>
      <c r="M157">
        <f t="shared" si="51"/>
        <v>0</v>
      </c>
      <c r="O157">
        <f t="shared" si="58"/>
        <v>0</v>
      </c>
    </row>
    <row r="158" spans="2:15" x14ac:dyDescent="0.25">
      <c r="B158" s="3"/>
      <c r="C158" s="3"/>
      <c r="D158" s="3"/>
      <c r="E158" s="2" t="e">
        <f t="shared" si="60"/>
        <v>#DIV/0!</v>
      </c>
      <c r="H158">
        <f t="shared" si="56"/>
        <v>0</v>
      </c>
      <c r="L158">
        <f t="shared" ref="L158" si="62">B158*10</f>
        <v>0</v>
      </c>
      <c r="M158">
        <f t="shared" si="51"/>
        <v>0</v>
      </c>
      <c r="O158">
        <f t="shared" si="58"/>
        <v>0</v>
      </c>
    </row>
    <row r="159" spans="2:15" x14ac:dyDescent="0.25">
      <c r="B159" s="3"/>
      <c r="C159" s="3"/>
      <c r="D159" s="3"/>
      <c r="E159" s="2" t="e">
        <f t="shared" si="60"/>
        <v>#DIV/0!</v>
      </c>
      <c r="H159">
        <f t="shared" si="56"/>
        <v>0</v>
      </c>
      <c r="L159">
        <f t="shared" si="61"/>
        <v>0</v>
      </c>
      <c r="M159">
        <f t="shared" si="51"/>
        <v>0</v>
      </c>
      <c r="O159">
        <f t="shared" si="58"/>
        <v>0</v>
      </c>
    </row>
    <row r="160" spans="2:15" x14ac:dyDescent="0.25">
      <c r="B160" s="3"/>
      <c r="C160" s="3"/>
      <c r="D160" s="3"/>
      <c r="E160" s="2" t="e">
        <f t="shared" si="60"/>
        <v>#DIV/0!</v>
      </c>
      <c r="H160">
        <f t="shared" si="56"/>
        <v>0</v>
      </c>
      <c r="L160">
        <f t="shared" si="61"/>
        <v>0</v>
      </c>
      <c r="M160">
        <f t="shared" si="51"/>
        <v>0</v>
      </c>
      <c r="O160">
        <f t="shared" si="58"/>
        <v>0</v>
      </c>
    </row>
    <row r="161" spans="2:15" x14ac:dyDescent="0.25">
      <c r="B161" s="3"/>
      <c r="C161" s="3"/>
      <c r="D161" s="3"/>
      <c r="E161" s="2" t="e">
        <f t="shared" si="60"/>
        <v>#DIV/0!</v>
      </c>
      <c r="H161">
        <f t="shared" si="56"/>
        <v>0</v>
      </c>
      <c r="L161">
        <f t="shared" si="61"/>
        <v>0</v>
      </c>
      <c r="M161">
        <f t="shared" si="51"/>
        <v>0</v>
      </c>
      <c r="O161">
        <f t="shared" si="58"/>
        <v>0</v>
      </c>
    </row>
    <row r="162" spans="2:15" x14ac:dyDescent="0.25">
      <c r="B162" s="3"/>
      <c r="C162" s="3"/>
      <c r="D162" s="3"/>
      <c r="E162" s="2" t="e">
        <f t="shared" si="60"/>
        <v>#DIV/0!</v>
      </c>
      <c r="H162">
        <f t="shared" si="56"/>
        <v>0</v>
      </c>
      <c r="L162">
        <f t="shared" si="61"/>
        <v>0</v>
      </c>
      <c r="M162">
        <f t="shared" si="51"/>
        <v>0</v>
      </c>
      <c r="O162">
        <f t="shared" si="58"/>
        <v>0</v>
      </c>
    </row>
    <row r="163" spans="2:15" x14ac:dyDescent="0.25">
      <c r="B163" s="3"/>
      <c r="C163" s="3"/>
      <c r="D163" s="3"/>
      <c r="E163" s="2" t="e">
        <f t="shared" si="60"/>
        <v>#DIV/0!</v>
      </c>
      <c r="H163">
        <f t="shared" si="56"/>
        <v>0</v>
      </c>
      <c r="L163">
        <f t="shared" si="61"/>
        <v>0</v>
      </c>
      <c r="M163">
        <f t="shared" si="51"/>
        <v>0</v>
      </c>
      <c r="O163">
        <f t="shared" si="58"/>
        <v>0</v>
      </c>
    </row>
    <row r="164" spans="2:15" x14ac:dyDescent="0.25">
      <c r="B164" s="3"/>
      <c r="C164" s="3"/>
      <c r="D164" s="3"/>
      <c r="E164" s="2" t="e">
        <f t="shared" si="60"/>
        <v>#DIV/0!</v>
      </c>
      <c r="H164">
        <f t="shared" si="56"/>
        <v>0</v>
      </c>
      <c r="L164">
        <f t="shared" si="61"/>
        <v>0</v>
      </c>
      <c r="M164">
        <f t="shared" si="51"/>
        <v>0</v>
      </c>
      <c r="O164">
        <f t="shared" si="58"/>
        <v>0</v>
      </c>
    </row>
    <row r="165" spans="2:15" x14ac:dyDescent="0.25">
      <c r="B165" s="3"/>
      <c r="C165" s="3"/>
      <c r="D165" s="3"/>
      <c r="E165" s="2" t="e">
        <f t="shared" si="60"/>
        <v>#DIV/0!</v>
      </c>
      <c r="H165">
        <f t="shared" si="56"/>
        <v>0</v>
      </c>
      <c r="L165">
        <f t="shared" si="61"/>
        <v>0</v>
      </c>
      <c r="M165">
        <f t="shared" si="51"/>
        <v>0</v>
      </c>
      <c r="O165">
        <f t="shared" si="58"/>
        <v>0</v>
      </c>
    </row>
    <row r="166" spans="2:15" x14ac:dyDescent="0.25">
      <c r="B166" s="3"/>
      <c r="C166" s="3"/>
      <c r="D166" s="3"/>
      <c r="E166" s="2" t="e">
        <f t="shared" si="60"/>
        <v>#DIV/0!</v>
      </c>
      <c r="H166">
        <f t="shared" si="56"/>
        <v>0</v>
      </c>
      <c r="L166">
        <f t="shared" si="61"/>
        <v>0</v>
      </c>
      <c r="M166">
        <f t="shared" si="51"/>
        <v>0</v>
      </c>
      <c r="O166">
        <f t="shared" si="58"/>
        <v>0</v>
      </c>
    </row>
    <row r="167" spans="2:15" ht="14.25" customHeight="1" x14ac:dyDescent="0.25">
      <c r="B167" s="3"/>
      <c r="C167" s="3"/>
      <c r="D167" s="3"/>
      <c r="E167" s="2" t="e">
        <f t="shared" si="60"/>
        <v>#DIV/0!</v>
      </c>
      <c r="H167">
        <f t="shared" si="56"/>
        <v>0</v>
      </c>
      <c r="L167">
        <v>0</v>
      </c>
      <c r="M167">
        <f t="shared" si="51"/>
        <v>0</v>
      </c>
      <c r="O167">
        <f t="shared" si="58"/>
        <v>0</v>
      </c>
    </row>
    <row r="168" spans="2:15" ht="14.25" customHeight="1" x14ac:dyDescent="0.25">
      <c r="B168" s="3"/>
      <c r="C168" s="3"/>
      <c r="D168" s="3"/>
      <c r="E168" s="2" t="e">
        <f t="shared" si="60"/>
        <v>#DIV/0!</v>
      </c>
      <c r="H168">
        <f t="shared" si="56"/>
        <v>0</v>
      </c>
      <c r="L168">
        <v>0</v>
      </c>
      <c r="M168">
        <f t="shared" si="51"/>
        <v>0</v>
      </c>
      <c r="O168">
        <f t="shared" si="58"/>
        <v>0</v>
      </c>
    </row>
    <row r="169" spans="2:15" x14ac:dyDescent="0.25">
      <c r="B169" s="3"/>
      <c r="C169" s="3"/>
      <c r="D169" s="3"/>
      <c r="E169" s="2" t="e">
        <f t="shared" si="60"/>
        <v>#DIV/0!</v>
      </c>
      <c r="H169">
        <f t="shared" si="56"/>
        <v>0</v>
      </c>
      <c r="L169">
        <f t="shared" si="61"/>
        <v>0</v>
      </c>
      <c r="M169">
        <f t="shared" si="51"/>
        <v>0</v>
      </c>
      <c r="O169">
        <f t="shared" si="58"/>
        <v>0</v>
      </c>
    </row>
    <row r="170" spans="2:15" ht="14.25" customHeight="1" x14ac:dyDescent="0.25">
      <c r="B170" s="3"/>
      <c r="C170" s="3"/>
      <c r="D170" s="3"/>
      <c r="E170" s="2" t="e">
        <f t="shared" si="60"/>
        <v>#DIV/0!</v>
      </c>
      <c r="H170">
        <f t="shared" si="56"/>
        <v>0</v>
      </c>
      <c r="L170">
        <v>0</v>
      </c>
      <c r="M170">
        <f t="shared" si="51"/>
        <v>0</v>
      </c>
      <c r="O170">
        <f t="shared" si="58"/>
        <v>0</v>
      </c>
    </row>
    <row r="171" spans="2:15" x14ac:dyDescent="0.25">
      <c r="B171" s="3"/>
      <c r="C171" s="3"/>
      <c r="D171" s="3"/>
      <c r="E171" s="2" t="e">
        <f t="shared" si="60"/>
        <v>#DIV/0!</v>
      </c>
      <c r="H171">
        <f t="shared" si="56"/>
        <v>0</v>
      </c>
      <c r="L171">
        <f t="shared" ref="L171:L173" si="63">B171*10</f>
        <v>0</v>
      </c>
      <c r="M171">
        <f t="shared" si="51"/>
        <v>0</v>
      </c>
      <c r="O171">
        <f t="shared" si="58"/>
        <v>0</v>
      </c>
    </row>
    <row r="172" spans="2:15" x14ac:dyDescent="0.25">
      <c r="B172" s="3"/>
      <c r="C172" s="3"/>
      <c r="D172" s="3"/>
      <c r="E172" s="2" t="e">
        <f t="shared" si="60"/>
        <v>#DIV/0!</v>
      </c>
      <c r="H172">
        <f t="shared" si="56"/>
        <v>0</v>
      </c>
      <c r="L172">
        <f t="shared" si="63"/>
        <v>0</v>
      </c>
      <c r="M172">
        <f t="shared" si="51"/>
        <v>0</v>
      </c>
      <c r="O172">
        <f t="shared" si="58"/>
        <v>0</v>
      </c>
    </row>
    <row r="173" spans="2:15" ht="16.5" customHeight="1" x14ac:dyDescent="0.25">
      <c r="B173" s="3"/>
      <c r="C173" s="3"/>
      <c r="D173" s="3"/>
      <c r="E173" s="2" t="e">
        <f t="shared" si="60"/>
        <v>#DIV/0!</v>
      </c>
      <c r="H173">
        <f t="shared" si="56"/>
        <v>0</v>
      </c>
      <c r="L173">
        <f t="shared" si="63"/>
        <v>0</v>
      </c>
      <c r="M173">
        <f t="shared" si="51"/>
        <v>0</v>
      </c>
      <c r="O173">
        <f t="shared" si="58"/>
        <v>0</v>
      </c>
    </row>
    <row r="174" spans="2:15" ht="14.25" customHeight="1" x14ac:dyDescent="0.25">
      <c r="B174" s="3"/>
      <c r="C174" s="3"/>
      <c r="D174" s="3"/>
      <c r="E174" s="2" t="e">
        <f t="shared" si="60"/>
        <v>#DIV/0!</v>
      </c>
      <c r="H174">
        <f t="shared" si="56"/>
        <v>0</v>
      </c>
      <c r="L174">
        <v>0</v>
      </c>
      <c r="M174">
        <f t="shared" si="51"/>
        <v>0</v>
      </c>
      <c r="O174">
        <f t="shared" si="58"/>
        <v>0</v>
      </c>
    </row>
    <row r="175" spans="2:15" x14ac:dyDescent="0.25">
      <c r="B175" s="3"/>
      <c r="C175" s="3"/>
      <c r="D175" s="3"/>
      <c r="E175" s="2" t="e">
        <f t="shared" si="60"/>
        <v>#DIV/0!</v>
      </c>
      <c r="H175">
        <f t="shared" si="56"/>
        <v>0</v>
      </c>
      <c r="L175">
        <f t="shared" ref="L175" si="64">B175*10</f>
        <v>0</v>
      </c>
      <c r="M175">
        <f t="shared" si="51"/>
        <v>0</v>
      </c>
      <c r="O175">
        <f t="shared" si="58"/>
        <v>0</v>
      </c>
    </row>
    <row r="176" spans="2:15" x14ac:dyDescent="0.25">
      <c r="B176" s="3"/>
      <c r="C176" s="3"/>
      <c r="D176" s="3"/>
      <c r="E176" s="2" t="e">
        <f t="shared" si="60"/>
        <v>#DIV/0!</v>
      </c>
      <c r="H176">
        <f t="shared" si="56"/>
        <v>0</v>
      </c>
      <c r="L176">
        <f t="shared" si="61"/>
        <v>0</v>
      </c>
      <c r="M176">
        <f t="shared" si="51"/>
        <v>0</v>
      </c>
      <c r="O176">
        <f t="shared" si="58"/>
        <v>0</v>
      </c>
    </row>
    <row r="177" spans="2:15" x14ac:dyDescent="0.25">
      <c r="B177" s="3"/>
      <c r="C177" s="3"/>
      <c r="D177" s="3"/>
      <c r="E177" s="2" t="e">
        <f t="shared" si="60"/>
        <v>#DIV/0!</v>
      </c>
      <c r="H177">
        <f t="shared" si="56"/>
        <v>0</v>
      </c>
      <c r="L177">
        <f t="shared" si="61"/>
        <v>0</v>
      </c>
      <c r="M177">
        <f t="shared" si="51"/>
        <v>0</v>
      </c>
      <c r="O177">
        <f t="shared" si="58"/>
        <v>0</v>
      </c>
    </row>
    <row r="178" spans="2:15" ht="14.25" customHeight="1" x14ac:dyDescent="0.25">
      <c r="B178" s="3"/>
      <c r="C178" s="3"/>
      <c r="D178" s="3"/>
      <c r="E178" s="2" t="e">
        <f t="shared" si="60"/>
        <v>#DIV/0!</v>
      </c>
      <c r="H178">
        <f t="shared" si="56"/>
        <v>0</v>
      </c>
      <c r="L178">
        <v>0</v>
      </c>
      <c r="M178">
        <f t="shared" si="51"/>
        <v>0</v>
      </c>
      <c r="O178">
        <f t="shared" si="58"/>
        <v>0</v>
      </c>
    </row>
    <row r="179" spans="2:15" x14ac:dyDescent="0.25">
      <c r="B179" s="3"/>
      <c r="C179" s="3"/>
      <c r="D179" s="3"/>
      <c r="E179" s="2" t="e">
        <f t="shared" si="60"/>
        <v>#DIV/0!</v>
      </c>
      <c r="H179">
        <f t="shared" si="56"/>
        <v>0</v>
      </c>
      <c r="L179">
        <f t="shared" si="61"/>
        <v>0</v>
      </c>
      <c r="M179">
        <f t="shared" si="51"/>
        <v>0</v>
      </c>
      <c r="O179">
        <f t="shared" si="58"/>
        <v>0</v>
      </c>
    </row>
    <row r="180" spans="2:15" x14ac:dyDescent="0.25">
      <c r="B180" s="3"/>
      <c r="C180" s="3"/>
      <c r="D180" s="3"/>
      <c r="E180" s="2" t="e">
        <f t="shared" si="60"/>
        <v>#DIV/0!</v>
      </c>
      <c r="H180">
        <f t="shared" si="56"/>
        <v>0</v>
      </c>
      <c r="L180">
        <f t="shared" si="61"/>
        <v>0</v>
      </c>
      <c r="M180">
        <f t="shared" si="51"/>
        <v>0</v>
      </c>
      <c r="O180">
        <f t="shared" si="58"/>
        <v>0</v>
      </c>
    </row>
    <row r="181" spans="2:15" x14ac:dyDescent="0.25">
      <c r="B181" s="3"/>
      <c r="C181" s="3"/>
      <c r="D181" s="3"/>
      <c r="E181" s="2" t="e">
        <f t="shared" si="60"/>
        <v>#DIV/0!</v>
      </c>
      <c r="H181">
        <f t="shared" si="56"/>
        <v>0</v>
      </c>
      <c r="L181">
        <f t="shared" si="61"/>
        <v>0</v>
      </c>
      <c r="M181">
        <f t="shared" si="51"/>
        <v>0</v>
      </c>
      <c r="O181">
        <f t="shared" si="58"/>
        <v>0</v>
      </c>
    </row>
    <row r="182" spans="2:15" x14ac:dyDescent="0.25">
      <c r="B182" s="3"/>
      <c r="C182" s="3"/>
      <c r="D182" s="3"/>
      <c r="E182" s="2" t="e">
        <f t="shared" si="60"/>
        <v>#DIV/0!</v>
      </c>
      <c r="H182">
        <f t="shared" si="56"/>
        <v>0</v>
      </c>
      <c r="L182">
        <f t="shared" si="61"/>
        <v>0</v>
      </c>
      <c r="M182">
        <f t="shared" si="51"/>
        <v>0</v>
      </c>
      <c r="O182">
        <f t="shared" si="58"/>
        <v>0</v>
      </c>
    </row>
    <row r="183" spans="2:15" x14ac:dyDescent="0.25">
      <c r="B183" s="3"/>
      <c r="C183" s="3"/>
      <c r="D183" s="3"/>
      <c r="E183" s="2" t="e">
        <f t="shared" si="60"/>
        <v>#DIV/0!</v>
      </c>
      <c r="H183">
        <f t="shared" si="56"/>
        <v>0</v>
      </c>
      <c r="L183">
        <f t="shared" si="61"/>
        <v>0</v>
      </c>
      <c r="M183">
        <f t="shared" si="51"/>
        <v>0</v>
      </c>
      <c r="O183">
        <f t="shared" si="58"/>
        <v>0</v>
      </c>
    </row>
    <row r="184" spans="2:15" x14ac:dyDescent="0.25">
      <c r="E184" s="2" t="e">
        <f t="shared" si="60"/>
        <v>#DIV/0!</v>
      </c>
      <c r="H184">
        <f t="shared" si="56"/>
        <v>0</v>
      </c>
      <c r="L184">
        <f t="shared" si="61"/>
        <v>0</v>
      </c>
      <c r="M184">
        <f t="shared" si="51"/>
        <v>0</v>
      </c>
      <c r="O184">
        <f t="shared" si="58"/>
        <v>0</v>
      </c>
    </row>
    <row r="185" spans="2:15" x14ac:dyDescent="0.25">
      <c r="E185" s="2" t="e">
        <f t="shared" si="60"/>
        <v>#DIV/0!</v>
      </c>
      <c r="H185">
        <f t="shared" si="56"/>
        <v>0</v>
      </c>
      <c r="L185">
        <f t="shared" si="61"/>
        <v>0</v>
      </c>
      <c r="M185">
        <f t="shared" si="51"/>
        <v>0</v>
      </c>
      <c r="O185">
        <f t="shared" si="58"/>
        <v>0</v>
      </c>
    </row>
    <row r="186" spans="2:15" x14ac:dyDescent="0.25">
      <c r="E186" s="2" t="e">
        <f t="shared" si="60"/>
        <v>#DIV/0!</v>
      </c>
      <c r="H186">
        <f t="shared" si="56"/>
        <v>0</v>
      </c>
      <c r="L186">
        <f t="shared" si="61"/>
        <v>0</v>
      </c>
      <c r="M186">
        <f t="shared" si="51"/>
        <v>0</v>
      </c>
      <c r="O186">
        <f t="shared" si="58"/>
        <v>0</v>
      </c>
    </row>
    <row r="187" spans="2:15" x14ac:dyDescent="0.25">
      <c r="E187" s="2" t="e">
        <f t="shared" si="60"/>
        <v>#DIV/0!</v>
      </c>
      <c r="H187">
        <f t="shared" si="56"/>
        <v>0</v>
      </c>
      <c r="L187">
        <f t="shared" si="61"/>
        <v>0</v>
      </c>
      <c r="M187">
        <f t="shared" si="51"/>
        <v>0</v>
      </c>
      <c r="O187">
        <f t="shared" si="58"/>
        <v>0</v>
      </c>
    </row>
    <row r="188" spans="2:15" x14ac:dyDescent="0.25">
      <c r="E188" s="2" t="e">
        <f t="shared" si="60"/>
        <v>#DIV/0!</v>
      </c>
      <c r="H188">
        <f t="shared" si="56"/>
        <v>0</v>
      </c>
      <c r="L188">
        <f t="shared" si="61"/>
        <v>0</v>
      </c>
      <c r="M188">
        <f t="shared" si="51"/>
        <v>0</v>
      </c>
      <c r="O188">
        <f t="shared" si="58"/>
        <v>0</v>
      </c>
    </row>
    <row r="189" spans="2:15" x14ac:dyDescent="0.25">
      <c r="E189" s="2" t="e">
        <f t="shared" si="60"/>
        <v>#DIV/0!</v>
      </c>
      <c r="H189">
        <f t="shared" si="56"/>
        <v>0</v>
      </c>
      <c r="L189">
        <f t="shared" si="61"/>
        <v>0</v>
      </c>
      <c r="M189">
        <f t="shared" si="51"/>
        <v>0</v>
      </c>
      <c r="O189">
        <f t="shared" si="58"/>
        <v>0</v>
      </c>
    </row>
    <row r="190" spans="2:15" x14ac:dyDescent="0.25">
      <c r="E190" s="2" t="e">
        <f t="shared" si="60"/>
        <v>#DIV/0!</v>
      </c>
      <c r="H190">
        <f t="shared" si="56"/>
        <v>0</v>
      </c>
      <c r="L190">
        <f t="shared" si="61"/>
        <v>0</v>
      </c>
      <c r="M190">
        <f t="shared" si="51"/>
        <v>0</v>
      </c>
      <c r="O190">
        <f t="shared" si="58"/>
        <v>0</v>
      </c>
    </row>
    <row r="191" spans="2:15" x14ac:dyDescent="0.25">
      <c r="E191" s="2" t="e">
        <f t="shared" si="60"/>
        <v>#DIV/0!</v>
      </c>
      <c r="H191">
        <f t="shared" si="56"/>
        <v>0</v>
      </c>
      <c r="L191">
        <f t="shared" si="61"/>
        <v>0</v>
      </c>
      <c r="M191">
        <v>0</v>
      </c>
      <c r="O191">
        <f t="shared" si="58"/>
        <v>0</v>
      </c>
    </row>
    <row r="192" spans="2:15" x14ac:dyDescent="0.25">
      <c r="E192" s="2" t="e">
        <f t="shared" si="60"/>
        <v>#DIV/0!</v>
      </c>
      <c r="H192">
        <f t="shared" si="56"/>
        <v>0</v>
      </c>
      <c r="L192">
        <f t="shared" si="61"/>
        <v>0</v>
      </c>
      <c r="M192">
        <f t="shared" ref="M192:M250" si="65">D192*5</f>
        <v>0</v>
      </c>
      <c r="O192">
        <f t="shared" si="58"/>
        <v>0</v>
      </c>
    </row>
    <row r="193" spans="5:15" x14ac:dyDescent="0.25">
      <c r="E193" s="2" t="e">
        <f t="shared" si="60"/>
        <v>#DIV/0!</v>
      </c>
      <c r="H193">
        <f t="shared" si="56"/>
        <v>0</v>
      </c>
      <c r="L193">
        <f t="shared" si="61"/>
        <v>0</v>
      </c>
      <c r="M193">
        <f t="shared" si="65"/>
        <v>0</v>
      </c>
      <c r="O193">
        <f t="shared" si="58"/>
        <v>0</v>
      </c>
    </row>
    <row r="194" spans="5:15" x14ac:dyDescent="0.25">
      <c r="E194" s="2" t="e">
        <f t="shared" si="60"/>
        <v>#DIV/0!</v>
      </c>
      <c r="H194">
        <f t="shared" si="56"/>
        <v>0</v>
      </c>
      <c r="L194">
        <f t="shared" si="61"/>
        <v>0</v>
      </c>
      <c r="M194">
        <f t="shared" si="65"/>
        <v>0</v>
      </c>
      <c r="O194">
        <f t="shared" si="58"/>
        <v>0</v>
      </c>
    </row>
    <row r="195" spans="5:15" x14ac:dyDescent="0.25">
      <c r="E195" s="2" t="e">
        <f t="shared" si="60"/>
        <v>#DIV/0!</v>
      </c>
      <c r="H195">
        <f t="shared" si="56"/>
        <v>0</v>
      </c>
      <c r="L195">
        <f t="shared" si="61"/>
        <v>0</v>
      </c>
      <c r="M195">
        <f t="shared" si="65"/>
        <v>0</v>
      </c>
      <c r="O195">
        <f t="shared" si="58"/>
        <v>0</v>
      </c>
    </row>
    <row r="196" spans="5:15" x14ac:dyDescent="0.25">
      <c r="E196" s="2" t="e">
        <f t="shared" si="60"/>
        <v>#DIV/0!</v>
      </c>
      <c r="H196">
        <f t="shared" si="56"/>
        <v>0</v>
      </c>
      <c r="L196">
        <f t="shared" si="61"/>
        <v>0</v>
      </c>
      <c r="M196">
        <f t="shared" si="65"/>
        <v>0</v>
      </c>
      <c r="O196">
        <f t="shared" si="58"/>
        <v>0</v>
      </c>
    </row>
    <row r="197" spans="5:15" x14ac:dyDescent="0.25">
      <c r="E197" s="2" t="e">
        <f t="shared" si="60"/>
        <v>#DIV/0!</v>
      </c>
      <c r="H197">
        <f t="shared" si="56"/>
        <v>0</v>
      </c>
      <c r="L197">
        <f t="shared" si="61"/>
        <v>0</v>
      </c>
      <c r="M197">
        <f t="shared" si="65"/>
        <v>0</v>
      </c>
      <c r="O197">
        <f t="shared" si="58"/>
        <v>0</v>
      </c>
    </row>
    <row r="198" spans="5:15" x14ac:dyDescent="0.25">
      <c r="E198" s="2" t="e">
        <f t="shared" si="60"/>
        <v>#DIV/0!</v>
      </c>
      <c r="H198">
        <f t="shared" si="56"/>
        <v>0</v>
      </c>
      <c r="L198">
        <f t="shared" si="61"/>
        <v>0</v>
      </c>
      <c r="M198">
        <f t="shared" si="65"/>
        <v>0</v>
      </c>
      <c r="O198">
        <f t="shared" si="58"/>
        <v>0</v>
      </c>
    </row>
    <row r="199" spans="5:15" x14ac:dyDescent="0.25">
      <c r="E199" s="2" t="e">
        <f t="shared" si="60"/>
        <v>#DIV/0!</v>
      </c>
      <c r="H199">
        <f t="shared" si="56"/>
        <v>0</v>
      </c>
      <c r="L199">
        <f t="shared" si="61"/>
        <v>0</v>
      </c>
      <c r="M199">
        <f t="shared" si="65"/>
        <v>0</v>
      </c>
      <c r="O199">
        <f t="shared" si="58"/>
        <v>0</v>
      </c>
    </row>
    <row r="200" spans="5:15" x14ac:dyDescent="0.25">
      <c r="E200" s="2" t="e">
        <f t="shared" si="60"/>
        <v>#DIV/0!</v>
      </c>
      <c r="H200">
        <f t="shared" si="56"/>
        <v>0</v>
      </c>
      <c r="L200">
        <f t="shared" si="61"/>
        <v>0</v>
      </c>
      <c r="M200">
        <f t="shared" si="65"/>
        <v>0</v>
      </c>
      <c r="O200">
        <f t="shared" si="58"/>
        <v>0</v>
      </c>
    </row>
    <row r="201" spans="5:15" x14ac:dyDescent="0.25">
      <c r="E201" s="2" t="e">
        <f t="shared" si="60"/>
        <v>#DIV/0!</v>
      </c>
      <c r="H201">
        <f t="shared" si="56"/>
        <v>0</v>
      </c>
      <c r="L201">
        <f t="shared" si="61"/>
        <v>0</v>
      </c>
      <c r="M201">
        <f t="shared" si="65"/>
        <v>0</v>
      </c>
      <c r="O201">
        <f t="shared" si="58"/>
        <v>0</v>
      </c>
    </row>
    <row r="202" spans="5:15" x14ac:dyDescent="0.25">
      <c r="E202" s="2" t="e">
        <f t="shared" si="60"/>
        <v>#DIV/0!</v>
      </c>
      <c r="H202">
        <f t="shared" si="56"/>
        <v>0</v>
      </c>
      <c r="L202">
        <f t="shared" si="61"/>
        <v>0</v>
      </c>
      <c r="M202">
        <f t="shared" si="65"/>
        <v>0</v>
      </c>
      <c r="O202">
        <f t="shared" si="58"/>
        <v>0</v>
      </c>
    </row>
    <row r="203" spans="5:15" x14ac:dyDescent="0.25">
      <c r="E203" s="2" t="e">
        <f t="shared" si="60"/>
        <v>#DIV/0!</v>
      </c>
      <c r="H203">
        <f t="shared" ref="H203:H250" si="66">F203-G203</f>
        <v>0</v>
      </c>
      <c r="L203">
        <f t="shared" si="61"/>
        <v>0</v>
      </c>
      <c r="M203">
        <f t="shared" si="65"/>
        <v>0</v>
      </c>
      <c r="O203">
        <f t="shared" si="58"/>
        <v>0</v>
      </c>
    </row>
    <row r="204" spans="5:15" x14ac:dyDescent="0.25">
      <c r="E204" s="2" t="e">
        <f t="shared" si="60"/>
        <v>#DIV/0!</v>
      </c>
      <c r="H204">
        <f t="shared" si="66"/>
        <v>0</v>
      </c>
      <c r="L204">
        <f t="shared" si="61"/>
        <v>0</v>
      </c>
      <c r="M204">
        <f t="shared" si="65"/>
        <v>0</v>
      </c>
      <c r="O204">
        <f t="shared" si="58"/>
        <v>0</v>
      </c>
    </row>
    <row r="205" spans="5:15" x14ac:dyDescent="0.25">
      <c r="E205" s="2" t="e">
        <f t="shared" si="60"/>
        <v>#DIV/0!</v>
      </c>
      <c r="H205">
        <f t="shared" si="66"/>
        <v>0</v>
      </c>
      <c r="L205">
        <f t="shared" si="61"/>
        <v>0</v>
      </c>
      <c r="M205">
        <f t="shared" si="65"/>
        <v>0</v>
      </c>
      <c r="O205">
        <f t="shared" si="58"/>
        <v>0</v>
      </c>
    </row>
    <row r="206" spans="5:15" x14ac:dyDescent="0.25">
      <c r="E206" s="2" t="e">
        <f t="shared" si="60"/>
        <v>#DIV/0!</v>
      </c>
      <c r="H206">
        <f t="shared" si="66"/>
        <v>0</v>
      </c>
      <c r="L206">
        <f t="shared" si="61"/>
        <v>0</v>
      </c>
      <c r="M206">
        <f t="shared" si="65"/>
        <v>0</v>
      </c>
      <c r="O206">
        <f t="shared" si="58"/>
        <v>0</v>
      </c>
    </row>
    <row r="207" spans="5:15" x14ac:dyDescent="0.25">
      <c r="E207" s="2" t="e">
        <f t="shared" si="60"/>
        <v>#DIV/0!</v>
      </c>
      <c r="H207">
        <f t="shared" si="66"/>
        <v>0</v>
      </c>
      <c r="L207">
        <f t="shared" si="61"/>
        <v>0</v>
      </c>
      <c r="M207">
        <f t="shared" si="65"/>
        <v>0</v>
      </c>
      <c r="O207">
        <f t="shared" si="58"/>
        <v>0</v>
      </c>
    </row>
    <row r="208" spans="5:15" x14ac:dyDescent="0.25">
      <c r="E208" s="2" t="e">
        <f t="shared" si="60"/>
        <v>#DIV/0!</v>
      </c>
      <c r="H208">
        <f t="shared" si="66"/>
        <v>0</v>
      </c>
      <c r="L208">
        <f t="shared" si="61"/>
        <v>0</v>
      </c>
      <c r="M208">
        <f t="shared" si="65"/>
        <v>0</v>
      </c>
      <c r="O208">
        <f t="shared" si="58"/>
        <v>0</v>
      </c>
    </row>
    <row r="209" spans="1:16" x14ac:dyDescent="0.25">
      <c r="E209" s="2" t="e">
        <f t="shared" si="60"/>
        <v>#DIV/0!</v>
      </c>
      <c r="H209">
        <f t="shared" si="66"/>
        <v>0</v>
      </c>
      <c r="L209">
        <f t="shared" si="61"/>
        <v>0</v>
      </c>
      <c r="M209">
        <f t="shared" si="65"/>
        <v>0</v>
      </c>
      <c r="O209">
        <f t="shared" ref="O209:O250" si="67">SUM(I209:N209)</f>
        <v>0</v>
      </c>
    </row>
    <row r="210" spans="1:16" x14ac:dyDescent="0.25">
      <c r="E210" s="2" t="e">
        <f t="shared" si="60"/>
        <v>#DIV/0!</v>
      </c>
      <c r="H210">
        <f t="shared" si="66"/>
        <v>0</v>
      </c>
      <c r="L210">
        <f t="shared" si="61"/>
        <v>0</v>
      </c>
      <c r="M210">
        <f t="shared" si="65"/>
        <v>0</v>
      </c>
      <c r="O210">
        <f t="shared" si="67"/>
        <v>0</v>
      </c>
    </row>
    <row r="211" spans="1:16" x14ac:dyDescent="0.25">
      <c r="E211" s="2" t="e">
        <f t="shared" si="60"/>
        <v>#DIV/0!</v>
      </c>
      <c r="H211">
        <f t="shared" si="66"/>
        <v>0</v>
      </c>
      <c r="L211">
        <f t="shared" si="61"/>
        <v>0</v>
      </c>
      <c r="M211">
        <f t="shared" si="65"/>
        <v>0</v>
      </c>
      <c r="O211">
        <f t="shared" si="67"/>
        <v>0</v>
      </c>
    </row>
    <row r="212" spans="1:16" x14ac:dyDescent="0.25">
      <c r="A212" s="6"/>
      <c r="B212" s="4"/>
      <c r="C212" s="4"/>
      <c r="D212" s="4"/>
      <c r="E212" s="5" t="e">
        <f t="shared" si="60"/>
        <v>#DIV/0!</v>
      </c>
      <c r="F212" s="4"/>
      <c r="G212" s="4"/>
      <c r="H212" s="4">
        <f t="shared" si="66"/>
        <v>0</v>
      </c>
      <c r="I212" s="4"/>
      <c r="J212" s="4"/>
      <c r="K212" s="4"/>
      <c r="L212" s="4">
        <f t="shared" si="61"/>
        <v>0</v>
      </c>
      <c r="M212" s="4">
        <f t="shared" si="65"/>
        <v>0</v>
      </c>
      <c r="N212" s="4"/>
      <c r="O212" s="4">
        <f t="shared" si="67"/>
        <v>0</v>
      </c>
      <c r="P212" s="4"/>
    </row>
    <row r="213" spans="1:16" x14ac:dyDescent="0.25">
      <c r="E213" s="2" t="e">
        <f t="shared" si="60"/>
        <v>#DIV/0!</v>
      </c>
      <c r="H213">
        <f t="shared" si="66"/>
        <v>0</v>
      </c>
      <c r="L213">
        <f t="shared" si="61"/>
        <v>0</v>
      </c>
      <c r="M213">
        <f t="shared" si="65"/>
        <v>0</v>
      </c>
      <c r="O213">
        <f t="shared" si="67"/>
        <v>0</v>
      </c>
      <c r="P213" s="4"/>
    </row>
    <row r="214" spans="1:16" x14ac:dyDescent="0.25">
      <c r="E214" s="2" t="e">
        <f t="shared" si="60"/>
        <v>#DIV/0!</v>
      </c>
      <c r="H214">
        <f t="shared" si="66"/>
        <v>0</v>
      </c>
      <c r="L214">
        <f t="shared" si="61"/>
        <v>0</v>
      </c>
      <c r="M214">
        <f t="shared" si="65"/>
        <v>0</v>
      </c>
      <c r="O214">
        <f t="shared" si="67"/>
        <v>0</v>
      </c>
    </row>
    <row r="215" spans="1:16" x14ac:dyDescent="0.25">
      <c r="E215" s="2" t="e">
        <f t="shared" ref="E215:E250" si="68">(B215)/(B215+C215+D215)</f>
        <v>#DIV/0!</v>
      </c>
      <c r="H215">
        <f t="shared" si="66"/>
        <v>0</v>
      </c>
      <c r="L215">
        <f t="shared" si="61"/>
        <v>0</v>
      </c>
      <c r="M215">
        <f t="shared" si="65"/>
        <v>0</v>
      </c>
      <c r="O215">
        <f t="shared" si="67"/>
        <v>0</v>
      </c>
    </row>
    <row r="216" spans="1:16" x14ac:dyDescent="0.25">
      <c r="A216" s="6"/>
      <c r="B216" s="4"/>
      <c r="C216" s="4"/>
      <c r="D216" s="4"/>
      <c r="E216" s="5" t="e">
        <f t="shared" si="68"/>
        <v>#DIV/0!</v>
      </c>
      <c r="F216" s="4"/>
      <c r="G216" s="4"/>
      <c r="H216" s="4">
        <f t="shared" si="66"/>
        <v>0</v>
      </c>
      <c r="I216" s="4"/>
      <c r="J216" s="4"/>
      <c r="K216" s="4"/>
      <c r="L216" s="4">
        <f t="shared" ref="L216:L227" si="69">B216*10</f>
        <v>0</v>
      </c>
      <c r="M216" s="4">
        <f t="shared" si="65"/>
        <v>0</v>
      </c>
      <c r="N216" s="4"/>
      <c r="O216" s="4">
        <f t="shared" si="67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68"/>
        <v>#DIV/0!</v>
      </c>
      <c r="F217" s="4"/>
      <c r="G217" s="4"/>
      <c r="H217" s="4">
        <f t="shared" si="66"/>
        <v>0</v>
      </c>
      <c r="I217" s="4"/>
      <c r="J217" s="4"/>
      <c r="K217" s="4"/>
      <c r="L217" s="4">
        <f t="shared" si="69"/>
        <v>0</v>
      </c>
      <c r="M217" s="4">
        <f t="shared" si="65"/>
        <v>0</v>
      </c>
      <c r="N217" s="4"/>
      <c r="O217" s="4">
        <f t="shared" si="67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68"/>
        <v>#DIV/0!</v>
      </c>
      <c r="F218" s="4"/>
      <c r="G218" s="4"/>
      <c r="H218" s="4">
        <f t="shared" si="66"/>
        <v>0</v>
      </c>
      <c r="I218" s="4"/>
      <c r="J218" s="4"/>
      <c r="K218" s="4"/>
      <c r="L218" s="4">
        <f t="shared" si="69"/>
        <v>0</v>
      </c>
      <c r="M218" s="4">
        <f t="shared" si="65"/>
        <v>0</v>
      </c>
      <c r="N218" s="4"/>
      <c r="O218" s="4">
        <f t="shared" si="67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68"/>
        <v>#DIV/0!</v>
      </c>
      <c r="F219" s="4"/>
      <c r="G219" s="4"/>
      <c r="H219" s="4">
        <f t="shared" si="66"/>
        <v>0</v>
      </c>
      <c r="I219" s="4"/>
      <c r="J219" s="4"/>
      <c r="K219" s="4"/>
      <c r="L219" s="4">
        <f t="shared" si="69"/>
        <v>0</v>
      </c>
      <c r="M219" s="4">
        <f t="shared" si="65"/>
        <v>0</v>
      </c>
      <c r="N219" s="4"/>
      <c r="O219" s="4">
        <f t="shared" si="67"/>
        <v>0</v>
      </c>
      <c r="P219" s="4"/>
    </row>
    <row r="220" spans="1:16" x14ac:dyDescent="0.25">
      <c r="A220" s="6"/>
      <c r="B220" s="4"/>
      <c r="C220" s="4"/>
      <c r="D220" s="4"/>
      <c r="E220" s="5" t="e">
        <f t="shared" si="68"/>
        <v>#DIV/0!</v>
      </c>
      <c r="F220" s="4"/>
      <c r="G220" s="4"/>
      <c r="H220" s="4">
        <f t="shared" si="66"/>
        <v>0</v>
      </c>
      <c r="I220" s="4"/>
      <c r="J220" s="4"/>
      <c r="K220" s="4"/>
      <c r="L220" s="4">
        <f t="shared" si="69"/>
        <v>0</v>
      </c>
      <c r="M220" s="4">
        <f t="shared" si="65"/>
        <v>0</v>
      </c>
      <c r="N220" s="4"/>
      <c r="O220" s="4">
        <f t="shared" si="67"/>
        <v>0</v>
      </c>
      <c r="P220" s="4"/>
    </row>
    <row r="221" spans="1:16" x14ac:dyDescent="0.25">
      <c r="A221" s="6"/>
      <c r="B221" s="4"/>
      <c r="C221" s="4"/>
      <c r="D221" s="4"/>
      <c r="E221" s="5" t="e">
        <f t="shared" si="68"/>
        <v>#DIV/0!</v>
      </c>
      <c r="F221" s="4"/>
      <c r="G221" s="4"/>
      <c r="H221" s="4">
        <f t="shared" si="66"/>
        <v>0</v>
      </c>
      <c r="I221" s="4"/>
      <c r="J221" s="4"/>
      <c r="K221" s="4"/>
      <c r="L221" s="4">
        <f t="shared" si="69"/>
        <v>0</v>
      </c>
      <c r="M221" s="4">
        <f t="shared" si="65"/>
        <v>0</v>
      </c>
      <c r="N221" s="4"/>
      <c r="O221" s="4">
        <f t="shared" si="67"/>
        <v>0</v>
      </c>
    </row>
    <row r="222" spans="1:16" x14ac:dyDescent="0.25">
      <c r="E222" s="2" t="e">
        <f t="shared" si="68"/>
        <v>#DIV/0!</v>
      </c>
      <c r="H222">
        <f t="shared" si="66"/>
        <v>0</v>
      </c>
      <c r="L222">
        <f t="shared" si="69"/>
        <v>0</v>
      </c>
      <c r="M222">
        <f t="shared" si="65"/>
        <v>0</v>
      </c>
      <c r="O222">
        <f t="shared" si="67"/>
        <v>0</v>
      </c>
    </row>
    <row r="223" spans="1:16" x14ac:dyDescent="0.25">
      <c r="E223" s="2" t="e">
        <f t="shared" si="68"/>
        <v>#DIV/0!</v>
      </c>
      <c r="H223">
        <f t="shared" si="66"/>
        <v>0</v>
      </c>
      <c r="L223">
        <f t="shared" si="69"/>
        <v>0</v>
      </c>
      <c r="M223">
        <f t="shared" si="65"/>
        <v>0</v>
      </c>
      <c r="O223">
        <f t="shared" si="67"/>
        <v>0</v>
      </c>
    </row>
    <row r="224" spans="1:16" x14ac:dyDescent="0.25">
      <c r="E224" s="2" t="e">
        <f t="shared" si="68"/>
        <v>#DIV/0!</v>
      </c>
      <c r="H224">
        <f t="shared" si="66"/>
        <v>0</v>
      </c>
      <c r="L224">
        <f t="shared" si="69"/>
        <v>0</v>
      </c>
      <c r="M224">
        <f t="shared" si="65"/>
        <v>0</v>
      </c>
      <c r="O224">
        <f t="shared" si="67"/>
        <v>0</v>
      </c>
    </row>
    <row r="225" spans="5:15" x14ac:dyDescent="0.25">
      <c r="E225" s="2" t="e">
        <f t="shared" si="68"/>
        <v>#DIV/0!</v>
      </c>
      <c r="H225">
        <f t="shared" si="66"/>
        <v>0</v>
      </c>
      <c r="L225">
        <f t="shared" si="69"/>
        <v>0</v>
      </c>
      <c r="M225">
        <f t="shared" si="65"/>
        <v>0</v>
      </c>
      <c r="O225">
        <f t="shared" si="67"/>
        <v>0</v>
      </c>
    </row>
    <row r="226" spans="5:15" x14ac:dyDescent="0.25">
      <c r="E226" s="2" t="e">
        <f t="shared" si="68"/>
        <v>#DIV/0!</v>
      </c>
      <c r="H226">
        <f t="shared" si="66"/>
        <v>0</v>
      </c>
      <c r="L226">
        <f t="shared" si="69"/>
        <v>0</v>
      </c>
      <c r="M226">
        <f t="shared" si="65"/>
        <v>0</v>
      </c>
      <c r="O226">
        <f t="shared" si="67"/>
        <v>0</v>
      </c>
    </row>
    <row r="227" spans="5:15" x14ac:dyDescent="0.25">
      <c r="E227" s="2" t="e">
        <f t="shared" si="68"/>
        <v>#DIV/0!</v>
      </c>
      <c r="H227">
        <f t="shared" si="66"/>
        <v>0</v>
      </c>
      <c r="L227">
        <f t="shared" si="69"/>
        <v>0</v>
      </c>
      <c r="M227">
        <f t="shared" si="65"/>
        <v>0</v>
      </c>
      <c r="O227">
        <f t="shared" si="67"/>
        <v>0</v>
      </c>
    </row>
    <row r="228" spans="5:15" x14ac:dyDescent="0.25">
      <c r="E228" s="2" t="e">
        <f t="shared" si="68"/>
        <v>#DIV/0!</v>
      </c>
      <c r="H228">
        <f t="shared" si="66"/>
        <v>0</v>
      </c>
      <c r="M228">
        <f t="shared" si="65"/>
        <v>0</v>
      </c>
      <c r="O228">
        <f t="shared" si="67"/>
        <v>0</v>
      </c>
    </row>
    <row r="229" spans="5:15" x14ac:dyDescent="0.25">
      <c r="E229" s="2" t="e">
        <f t="shared" si="68"/>
        <v>#DIV/0!</v>
      </c>
      <c r="H229">
        <f t="shared" si="66"/>
        <v>0</v>
      </c>
      <c r="M229">
        <f t="shared" si="65"/>
        <v>0</v>
      </c>
      <c r="O229">
        <f t="shared" si="67"/>
        <v>0</v>
      </c>
    </row>
    <row r="230" spans="5:15" x14ac:dyDescent="0.25">
      <c r="E230" s="2" t="e">
        <f t="shared" si="68"/>
        <v>#DIV/0!</v>
      </c>
      <c r="H230">
        <f t="shared" si="66"/>
        <v>0</v>
      </c>
      <c r="M230">
        <f t="shared" si="65"/>
        <v>0</v>
      </c>
      <c r="O230">
        <f t="shared" si="67"/>
        <v>0</v>
      </c>
    </row>
    <row r="231" spans="5:15" x14ac:dyDescent="0.25">
      <c r="E231" s="2" t="e">
        <f t="shared" si="68"/>
        <v>#DIV/0!</v>
      </c>
      <c r="H231">
        <f t="shared" si="66"/>
        <v>0</v>
      </c>
      <c r="M231">
        <f t="shared" si="65"/>
        <v>0</v>
      </c>
      <c r="O231">
        <f t="shared" si="67"/>
        <v>0</v>
      </c>
    </row>
    <row r="232" spans="5:15" x14ac:dyDescent="0.25">
      <c r="E232" s="2" t="e">
        <f t="shared" si="68"/>
        <v>#DIV/0!</v>
      </c>
      <c r="H232">
        <f t="shared" si="66"/>
        <v>0</v>
      </c>
      <c r="M232">
        <f t="shared" si="65"/>
        <v>0</v>
      </c>
      <c r="O232">
        <f t="shared" si="67"/>
        <v>0</v>
      </c>
    </row>
    <row r="233" spans="5:15" x14ac:dyDescent="0.25">
      <c r="E233" s="2" t="e">
        <f t="shared" si="68"/>
        <v>#DIV/0!</v>
      </c>
      <c r="H233">
        <f t="shared" si="66"/>
        <v>0</v>
      </c>
      <c r="M233">
        <f t="shared" si="65"/>
        <v>0</v>
      </c>
      <c r="O233">
        <f t="shared" si="67"/>
        <v>0</v>
      </c>
    </row>
    <row r="234" spans="5:15" x14ac:dyDescent="0.25">
      <c r="E234" s="2" t="e">
        <f t="shared" si="68"/>
        <v>#DIV/0!</v>
      </c>
      <c r="H234">
        <f t="shared" si="66"/>
        <v>0</v>
      </c>
      <c r="M234">
        <f t="shared" si="65"/>
        <v>0</v>
      </c>
      <c r="O234">
        <f t="shared" si="67"/>
        <v>0</v>
      </c>
    </row>
    <row r="235" spans="5:15" x14ac:dyDescent="0.25">
      <c r="E235" s="2" t="e">
        <f t="shared" si="68"/>
        <v>#DIV/0!</v>
      </c>
      <c r="H235">
        <f t="shared" si="66"/>
        <v>0</v>
      </c>
      <c r="M235">
        <f t="shared" si="65"/>
        <v>0</v>
      </c>
      <c r="O235">
        <f t="shared" si="67"/>
        <v>0</v>
      </c>
    </row>
    <row r="236" spans="5:15" x14ac:dyDescent="0.25">
      <c r="E236" s="2" t="e">
        <f t="shared" si="68"/>
        <v>#DIV/0!</v>
      </c>
      <c r="H236">
        <f t="shared" si="66"/>
        <v>0</v>
      </c>
      <c r="M236">
        <f t="shared" si="65"/>
        <v>0</v>
      </c>
      <c r="O236">
        <f t="shared" si="67"/>
        <v>0</v>
      </c>
    </row>
    <row r="237" spans="5:15" x14ac:dyDescent="0.25">
      <c r="E237" s="2" t="e">
        <f t="shared" si="68"/>
        <v>#DIV/0!</v>
      </c>
      <c r="H237">
        <f t="shared" si="66"/>
        <v>0</v>
      </c>
      <c r="M237">
        <f t="shared" si="65"/>
        <v>0</v>
      </c>
      <c r="O237">
        <f t="shared" si="67"/>
        <v>0</v>
      </c>
    </row>
    <row r="238" spans="5:15" x14ac:dyDescent="0.25">
      <c r="E238" s="2" t="e">
        <f t="shared" si="68"/>
        <v>#DIV/0!</v>
      </c>
      <c r="H238">
        <f t="shared" si="66"/>
        <v>0</v>
      </c>
      <c r="M238">
        <f t="shared" si="65"/>
        <v>0</v>
      </c>
      <c r="O238">
        <f t="shared" si="67"/>
        <v>0</v>
      </c>
    </row>
    <row r="239" spans="5:15" x14ac:dyDescent="0.25">
      <c r="E239" s="2" t="e">
        <f t="shared" si="68"/>
        <v>#DIV/0!</v>
      </c>
      <c r="H239">
        <f t="shared" si="66"/>
        <v>0</v>
      </c>
      <c r="M239">
        <f t="shared" si="65"/>
        <v>0</v>
      </c>
      <c r="O239">
        <f t="shared" si="67"/>
        <v>0</v>
      </c>
    </row>
    <row r="240" spans="5:15" x14ac:dyDescent="0.25">
      <c r="E240" s="2" t="e">
        <f t="shared" si="68"/>
        <v>#DIV/0!</v>
      </c>
      <c r="H240">
        <f t="shared" si="66"/>
        <v>0</v>
      </c>
      <c r="M240">
        <f t="shared" si="65"/>
        <v>0</v>
      </c>
      <c r="O240">
        <f t="shared" si="67"/>
        <v>0</v>
      </c>
    </row>
    <row r="241" spans="5:15" x14ac:dyDescent="0.25">
      <c r="E241" s="2" t="e">
        <f t="shared" si="68"/>
        <v>#DIV/0!</v>
      </c>
      <c r="H241">
        <f t="shared" si="66"/>
        <v>0</v>
      </c>
      <c r="M241">
        <f t="shared" si="65"/>
        <v>0</v>
      </c>
      <c r="O241">
        <f t="shared" si="67"/>
        <v>0</v>
      </c>
    </row>
    <row r="242" spans="5:15" x14ac:dyDescent="0.25">
      <c r="E242" s="2" t="e">
        <f t="shared" si="68"/>
        <v>#DIV/0!</v>
      </c>
      <c r="H242">
        <f t="shared" si="66"/>
        <v>0</v>
      </c>
      <c r="M242">
        <f t="shared" si="65"/>
        <v>0</v>
      </c>
      <c r="O242">
        <f t="shared" si="67"/>
        <v>0</v>
      </c>
    </row>
    <row r="243" spans="5:15" x14ac:dyDescent="0.25">
      <c r="E243" s="2" t="e">
        <f t="shared" si="68"/>
        <v>#DIV/0!</v>
      </c>
      <c r="H243">
        <f t="shared" si="66"/>
        <v>0</v>
      </c>
      <c r="M243">
        <f t="shared" si="65"/>
        <v>0</v>
      </c>
      <c r="O243">
        <f t="shared" si="67"/>
        <v>0</v>
      </c>
    </row>
    <row r="244" spans="5:15" x14ac:dyDescent="0.25">
      <c r="E244" s="2" t="e">
        <f t="shared" si="68"/>
        <v>#DIV/0!</v>
      </c>
      <c r="H244">
        <f t="shared" si="66"/>
        <v>0</v>
      </c>
      <c r="M244">
        <f t="shared" si="65"/>
        <v>0</v>
      </c>
      <c r="O244">
        <f t="shared" si="67"/>
        <v>0</v>
      </c>
    </row>
    <row r="245" spans="5:15" x14ac:dyDescent="0.25">
      <c r="E245" s="2" t="e">
        <f t="shared" si="68"/>
        <v>#DIV/0!</v>
      </c>
      <c r="H245">
        <f t="shared" si="66"/>
        <v>0</v>
      </c>
      <c r="M245">
        <f t="shared" si="65"/>
        <v>0</v>
      </c>
      <c r="O245">
        <f t="shared" si="67"/>
        <v>0</v>
      </c>
    </row>
    <row r="246" spans="5:15" x14ac:dyDescent="0.25">
      <c r="E246" s="2" t="e">
        <f t="shared" si="68"/>
        <v>#DIV/0!</v>
      </c>
      <c r="H246">
        <f t="shared" si="66"/>
        <v>0</v>
      </c>
      <c r="M246">
        <f t="shared" si="65"/>
        <v>0</v>
      </c>
      <c r="O246">
        <f t="shared" si="67"/>
        <v>0</v>
      </c>
    </row>
    <row r="247" spans="5:15" x14ac:dyDescent="0.25">
      <c r="E247" t="e">
        <f t="shared" si="68"/>
        <v>#DIV/0!</v>
      </c>
      <c r="H247">
        <f t="shared" si="66"/>
        <v>0</v>
      </c>
      <c r="M247">
        <f t="shared" si="65"/>
        <v>0</v>
      </c>
      <c r="O247">
        <f t="shared" si="67"/>
        <v>0</v>
      </c>
    </row>
    <row r="248" spans="5:15" x14ac:dyDescent="0.25">
      <c r="E248" t="e">
        <f t="shared" si="68"/>
        <v>#DIV/0!</v>
      </c>
      <c r="H248">
        <f t="shared" si="66"/>
        <v>0</v>
      </c>
      <c r="M248">
        <f t="shared" si="65"/>
        <v>0</v>
      </c>
      <c r="O248">
        <f t="shared" si="67"/>
        <v>0</v>
      </c>
    </row>
    <row r="249" spans="5:15" x14ac:dyDescent="0.25">
      <c r="E249" t="e">
        <f t="shared" si="68"/>
        <v>#DIV/0!</v>
      </c>
      <c r="H249">
        <f t="shared" si="66"/>
        <v>0</v>
      </c>
      <c r="M249">
        <f t="shared" si="65"/>
        <v>0</v>
      </c>
      <c r="O249">
        <f t="shared" si="67"/>
        <v>0</v>
      </c>
    </row>
    <row r="250" spans="5:15" x14ac:dyDescent="0.25">
      <c r="E250" t="e">
        <f t="shared" si="68"/>
        <v>#DIV/0!</v>
      </c>
      <c r="H250">
        <f t="shared" si="66"/>
        <v>0</v>
      </c>
      <c r="M250">
        <f t="shared" si="65"/>
        <v>0</v>
      </c>
      <c r="O250">
        <f t="shared" si="67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8U</vt:lpstr>
      <vt:lpstr>9U</vt:lpstr>
      <vt:lpstr>10U</vt:lpstr>
      <vt:lpstr>11U</vt:lpstr>
      <vt:lpstr>12U</vt:lpstr>
      <vt:lpstr>11-12U</vt:lpstr>
      <vt:lpstr>13U</vt:lpstr>
      <vt:lpstr>14U</vt:lpstr>
      <vt:lpstr>15U</vt:lpstr>
      <vt:lpstr>16U</vt:lpstr>
      <vt:lpstr>17U</vt:lpstr>
      <vt:lpstr>18U</vt:lpstr>
      <vt:lpstr>16-17-18U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Horne</dc:creator>
  <cp:lastModifiedBy>Chanthavong, Jordie</cp:lastModifiedBy>
  <dcterms:created xsi:type="dcterms:W3CDTF">2022-03-03T19:52:13Z</dcterms:created>
  <dcterms:modified xsi:type="dcterms:W3CDTF">2026-05-18T18:41:41Z</dcterms:modified>
</cp:coreProperties>
</file>